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thew.burgess\Documents\FCL\BAF\"/>
    </mc:Choice>
  </mc:AlternateContent>
  <xr:revisionPtr revIDLastSave="0" documentId="13_ncr:1_{3813963B-7C1D-4EE1-AFD4-A3851A8CD56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JAS BAF" sheetId="10" r:id="rId1"/>
    <sheet name="Tradelane definition" sheetId="12" r:id="rId2"/>
    <sheet name="Disclaimer" sheetId="11" r:id="rId3"/>
  </sheets>
  <externalReferences>
    <externalReference r:id="rId4"/>
  </externalReferences>
  <definedNames>
    <definedName name="_Fill" localSheetId="0" hidden="1">#REF!</definedName>
    <definedName name="_Fill" hidden="1">#REF!</definedName>
    <definedName name="_xlnm._FilterDatabase" localSheetId="0" hidden="1">'JAS BAF'!$A$15:$A$71</definedName>
    <definedName name="_Key1" localSheetId="0" hidden="1">[1]Shipdata!#REF!</definedName>
    <definedName name="_Key1" hidden="1">[1]Shipdata!#REF!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Order2a" hidden="1">255</definedName>
    <definedName name="_Sort" localSheetId="0" hidden="1">#REF!</definedName>
    <definedName name="_Sort" hidden="1">#REF!</definedName>
    <definedName name="Access_Button" hidden="1">"NewSched_Ships_DB_List"</definedName>
    <definedName name="AccessDatabase" hidden="1">"D:\cmusl88\1ISTS\Schedule's\NewSched.mdb"</definedName>
    <definedName name="adjustment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2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FS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kfkfk" hidden="1">{"adj95mult",#N/A,FALSE,"COMPCO";"adj95est",#N/A,FALSE,"COMPCO"}</definedName>
    <definedName name="bBack" hidden="1">TRUE</definedName>
    <definedName name="bBackHomePage" hidden="1">TRUE</definedName>
    <definedName name="bPreview" hidden="1">TRUE</definedName>
    <definedName name="bPrint" hidden="1">TRUE</definedName>
    <definedName name="bZoom" hidden="1">FALSE</definedName>
    <definedName name="HTML_LastUpdate" hidden="1">"30/11/99"</definedName>
    <definedName name="HTML_LineAfter" hidden="1">FALSE</definedName>
    <definedName name="HTML_LineBefore" hidden="1">FALSE</definedName>
    <definedName name="HTML_Name" hidden="1">"k"</definedName>
    <definedName name="HTML_OBDlg2" hidden="1">TRUE</definedName>
    <definedName name="HTML_OBDlg4" hidden="1">TRUE</definedName>
    <definedName name="HTML_OS" hidden="1">0</definedName>
    <definedName name="HTML_PathFile" hidden="1">"C:\WINDOWS\Desktop\Manual bits\jan1lts.htm"</definedName>
    <definedName name="HTML_Title" hidden="1">"KLLTS0299"</definedName>
    <definedName name="_xlnm.Print_Area" localSheetId="0">'JAS BAF'!$A$1:$X$76</definedName>
    <definedName name="wrn.Current._.service." hidden="1">{#N/A,#N/A,FALSE,"Route 1";#N/A,#N/A,FALSE,"Route 2";#N/A,#N/A,FALSE,"Route 3"}</definedName>
    <definedName name="wrn.Current._service2." hidden="1">{#N/A,#N/A,FALSE,"Route 1";#N/A,#N/A,FALSE,"Route 2";#N/A,#N/A,FALSE,"Route 3"}</definedName>
    <definedName name="wrn.Option.2." hidden="1">{#N/A,#N/A,FALSE,"Option 2 (1)";#N/A,#N/A,FALSE,"Option 2 (2)";#N/A,#N/A,FALSE,"Option 2 (3)"}</definedName>
    <definedName name="wrn.Option.2a." hidden="1">{#N/A,#N/A,FALSE,"Option 2 (1)";#N/A,#N/A,FALSE,"Option 2 (2)";#N/A,#N/A,FALSE,"Option 2 (3)"}</definedName>
    <definedName name="wrn.Print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Print2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Route._.4." hidden="1">{#N/A,#N/A,FALSE,"Route 1 (4)";#N/A,#N/A,FALSE,"Route 2 (4)";#N/A,#N/A,FALSE,"Route 3 (4))";#N/A,#N/A,FALSE,"Route 4 (4)"}</definedName>
    <definedName name="wrn.Route._.4a." hidden="1">{#N/A,#N/A,FALSE,"Route 1 (4)";#N/A,#N/A,FALSE,"Route 2 (4)";#N/A,#N/A,FALSE,"Route 3 (4))";#N/A,#N/A,FALSE,"Route 4 (4)"}</definedName>
    <definedName name="wrn.예산99." hidden="1">{#N/A,#N/A,FALSE,"대비양식";#N/A,#N/A,FALSE,"월별양식";#N/A,#N/A,FALSE,"출장비";#N/A,#N/A,FALSE,"교통비계획";#N/A,#N/A,FALSE,"참고도서";#N/A,#N/A,FALSE,"제회비";#N/A,#N/A,FALSE,"접대계획";#N/A,#N/A,FALSE,"출장실적"}</definedName>
    <definedName name="zz" localSheetId="0" hidden="1">[1]Shipdata!#REF!</definedName>
    <definedName name="zz" hidden="1">[1]Shipdata!#REF!</definedName>
    <definedName name="마지막장" hidden="1">{"DCF","UPSIDE CASE",FALSE,"Sheet1";"DCF","BASE CASE",FALSE,"Sheet1";"DCF","DOWNSIDE CASE",FALSE,"Sheet1"}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0" l="1"/>
  <c r="D16" i="10" s="1"/>
  <c r="E16" i="10" l="1"/>
  <c r="C18" i="10"/>
  <c r="E18" i="10" s="1"/>
  <c r="C17" i="10" l="1"/>
  <c r="P18" i="10"/>
  <c r="S18" i="10" s="1"/>
  <c r="C19" i="10"/>
  <c r="E19" i="10" s="1"/>
  <c r="C20" i="10"/>
  <c r="E20" i="10" s="1"/>
  <c r="C21" i="10"/>
  <c r="E21" i="10" s="1"/>
  <c r="C22" i="10"/>
  <c r="E22" i="10" s="1"/>
  <c r="C23" i="10"/>
  <c r="E23" i="10" s="1"/>
  <c r="C24" i="10"/>
  <c r="E24" i="10" s="1"/>
  <c r="C25" i="10"/>
  <c r="E25" i="10" s="1"/>
  <c r="C26" i="10"/>
  <c r="E26" i="10" s="1"/>
  <c r="C27" i="10"/>
  <c r="E27" i="10" s="1"/>
  <c r="C28" i="10"/>
  <c r="E28" i="10" s="1"/>
  <c r="C29" i="10"/>
  <c r="E29" i="10" s="1"/>
  <c r="C30" i="10"/>
  <c r="E30" i="10" s="1"/>
  <c r="C31" i="10"/>
  <c r="E31" i="10" s="1"/>
  <c r="C32" i="10"/>
  <c r="E32" i="10" s="1"/>
  <c r="C33" i="10"/>
  <c r="E33" i="10" s="1"/>
  <c r="C34" i="10"/>
  <c r="E34" i="10" s="1"/>
  <c r="C35" i="10"/>
  <c r="E35" i="10" s="1"/>
  <c r="C36" i="10"/>
  <c r="E36" i="10" s="1"/>
  <c r="C37" i="10"/>
  <c r="E37" i="10" s="1"/>
  <c r="C38" i="10"/>
  <c r="E38" i="10" s="1"/>
  <c r="C39" i="10"/>
  <c r="E39" i="10" s="1"/>
  <c r="C40" i="10"/>
  <c r="E40" i="10" s="1"/>
  <c r="C41" i="10"/>
  <c r="E41" i="10" s="1"/>
  <c r="C42" i="10"/>
  <c r="E42" i="10" s="1"/>
  <c r="C43" i="10"/>
  <c r="E43" i="10" s="1"/>
  <c r="C44" i="10"/>
  <c r="E44" i="10" s="1"/>
  <c r="C45" i="10"/>
  <c r="E45" i="10" s="1"/>
  <c r="C46" i="10"/>
  <c r="E46" i="10" s="1"/>
  <c r="C47" i="10"/>
  <c r="E47" i="10" s="1"/>
  <c r="C48" i="10"/>
  <c r="E48" i="10" s="1"/>
  <c r="C49" i="10"/>
  <c r="E49" i="10" s="1"/>
  <c r="C50" i="10"/>
  <c r="E50" i="10" s="1"/>
  <c r="C51" i="10"/>
  <c r="E51" i="10" s="1"/>
  <c r="C52" i="10"/>
  <c r="E52" i="10" s="1"/>
  <c r="C53" i="10"/>
  <c r="E53" i="10" s="1"/>
  <c r="C54" i="10"/>
  <c r="E54" i="10" s="1"/>
  <c r="C55" i="10"/>
  <c r="E55" i="10" s="1"/>
  <c r="C56" i="10"/>
  <c r="E56" i="10" s="1"/>
  <c r="C57" i="10"/>
  <c r="E57" i="10" s="1"/>
  <c r="C58" i="10"/>
  <c r="E58" i="10" s="1"/>
  <c r="C59" i="10"/>
  <c r="E59" i="10" s="1"/>
  <c r="C60" i="10"/>
  <c r="E60" i="10" s="1"/>
  <c r="C61" i="10"/>
  <c r="E61" i="10" s="1"/>
  <c r="C62" i="10"/>
  <c r="E62" i="10" s="1"/>
  <c r="C63" i="10"/>
  <c r="E63" i="10" s="1"/>
  <c r="C64" i="10"/>
  <c r="E64" i="10" s="1"/>
  <c r="C65" i="10"/>
  <c r="E65" i="10" s="1"/>
  <c r="C66" i="10"/>
  <c r="E66" i="10" s="1"/>
  <c r="C67" i="10"/>
  <c r="E67" i="10" s="1"/>
  <c r="C68" i="10"/>
  <c r="E68" i="10" s="1"/>
  <c r="C69" i="10"/>
  <c r="E69" i="10" s="1"/>
  <c r="C70" i="10"/>
  <c r="E70" i="10" s="1"/>
  <c r="C71" i="10"/>
  <c r="E71" i="10" s="1"/>
  <c r="P16" i="10"/>
  <c r="S16" i="10" s="1"/>
  <c r="P22" i="10" l="1"/>
  <c r="S22" i="10" s="1"/>
  <c r="E17" i="10"/>
  <c r="R17" i="10" s="1"/>
  <c r="R65" i="10"/>
  <c r="P57" i="10"/>
  <c r="S57" i="10" s="1"/>
  <c r="I49" i="10"/>
  <c r="K49" i="10" s="1"/>
  <c r="I41" i="10"/>
  <c r="K41" i="10" s="1"/>
  <c r="R33" i="10"/>
  <c r="D25" i="10"/>
  <c r="Q25" i="10" s="1"/>
  <c r="I17" i="10"/>
  <c r="R64" i="10"/>
  <c r="R56" i="10"/>
  <c r="P48" i="10"/>
  <c r="S48" i="10" s="1"/>
  <c r="D40" i="10"/>
  <c r="Q40" i="10" s="1"/>
  <c r="R32" i="10"/>
  <c r="R24" i="10"/>
  <c r="P63" i="10"/>
  <c r="S63" i="10" s="1"/>
  <c r="I55" i="10"/>
  <c r="K55" i="10" s="1"/>
  <c r="P47" i="10"/>
  <c r="S47" i="10" s="1"/>
  <c r="P31" i="10"/>
  <c r="S31" i="10" s="1"/>
  <c r="I23" i="10"/>
  <c r="K23" i="10" s="1"/>
  <c r="P70" i="10"/>
  <c r="S70" i="10" s="1"/>
  <c r="D62" i="10"/>
  <c r="Q62" i="10" s="1"/>
  <c r="P54" i="10"/>
  <c r="S54" i="10" s="1"/>
  <c r="P46" i="10"/>
  <c r="S46" i="10" s="1"/>
  <c r="P38" i="10"/>
  <c r="S38" i="10" s="1"/>
  <c r="P61" i="10"/>
  <c r="S61" i="10" s="1"/>
  <c r="I45" i="10"/>
  <c r="K45" i="10" s="1"/>
  <c r="P29" i="10"/>
  <c r="S29" i="10" s="1"/>
  <c r="P69" i="10"/>
  <c r="S69" i="10" s="1"/>
  <c r="D68" i="10"/>
  <c r="Q68" i="10" s="1"/>
  <c r="P60" i="10"/>
  <c r="S60" i="10" s="1"/>
  <c r="I52" i="10"/>
  <c r="R44" i="10"/>
  <c r="I36" i="10"/>
  <c r="K36" i="10" s="1"/>
  <c r="I28" i="10"/>
  <c r="K28" i="10" s="1"/>
  <c r="P20" i="10"/>
  <c r="S20" i="10" s="1"/>
  <c r="I67" i="10"/>
  <c r="I51" i="10"/>
  <c r="I35" i="10"/>
  <c r="K35" i="10" s="1"/>
  <c r="I19" i="10"/>
  <c r="K19" i="10" s="1"/>
  <c r="P58" i="10"/>
  <c r="S58" i="10" s="1"/>
  <c r="P42" i="10"/>
  <c r="S42" i="10" s="1"/>
  <c r="P26" i="10"/>
  <c r="S26" i="10" s="1"/>
  <c r="P62" i="10"/>
  <c r="S62" i="10" s="1"/>
  <c r="D45" i="10"/>
  <c r="Q45" i="10" s="1"/>
  <c r="D17" i="10"/>
  <c r="Q17" i="10" s="1"/>
  <c r="P45" i="10"/>
  <c r="S45" i="10" s="1"/>
  <c r="R55" i="10"/>
  <c r="R48" i="10"/>
  <c r="P36" i="10"/>
  <c r="S36" i="10" s="1"/>
  <c r="R45" i="10"/>
  <c r="D41" i="10"/>
  <c r="Q41" i="10" s="1"/>
  <c r="P17" i="10"/>
  <c r="S17" i="10" s="1"/>
  <c r="R29" i="10"/>
  <c r="P28" i="10"/>
  <c r="S28" i="10" s="1"/>
  <c r="D52" i="10"/>
  <c r="Q52" i="10" s="1"/>
  <c r="P49" i="10"/>
  <c r="S49" i="10" s="1"/>
  <c r="P24" i="10"/>
  <c r="S24" i="10" s="1"/>
  <c r="R49" i="10"/>
  <c r="R23" i="10"/>
  <c r="I48" i="10"/>
  <c r="K48" i="10" s="1"/>
  <c r="I29" i="10"/>
  <c r="K29" i="10" s="1"/>
  <c r="I61" i="10"/>
  <c r="K61" i="10" s="1"/>
  <c r="R20" i="10"/>
  <c r="D36" i="10"/>
  <c r="Q36" i="10" s="1"/>
  <c r="D64" i="10"/>
  <c r="Q64" i="10" s="1"/>
  <c r="D33" i="10"/>
  <c r="Q33" i="10" s="1"/>
  <c r="D49" i="10"/>
  <c r="Q49" i="10" s="1"/>
  <c r="P64" i="10"/>
  <c r="S64" i="10" s="1"/>
  <c r="P56" i="10"/>
  <c r="S56" i="10" s="1"/>
  <c r="P44" i="10"/>
  <c r="S44" i="10" s="1"/>
  <c r="R16" i="10"/>
  <c r="R51" i="10"/>
  <c r="R40" i="10"/>
  <c r="R19" i="10"/>
  <c r="I56" i="10"/>
  <c r="K56" i="10" s="1"/>
  <c r="I24" i="10"/>
  <c r="K24" i="10" s="1"/>
  <c r="D20" i="10"/>
  <c r="Q20" i="10" s="1"/>
  <c r="P33" i="10"/>
  <c r="S33" i="10" s="1"/>
  <c r="R52" i="10"/>
  <c r="D44" i="10"/>
  <c r="Q44" i="10" s="1"/>
  <c r="D61" i="10"/>
  <c r="Q61" i="10" s="1"/>
  <c r="P52" i="10"/>
  <c r="S52" i="10" s="1"/>
  <c r="P40" i="10"/>
  <c r="S40" i="10" s="1"/>
  <c r="R61" i="10"/>
  <c r="I65" i="10"/>
  <c r="I44" i="10"/>
  <c r="K44" i="10" s="1"/>
  <c r="I33" i="10"/>
  <c r="K33" i="10" s="1"/>
  <c r="I20" i="10"/>
  <c r="R68" i="10"/>
  <c r="R60" i="10"/>
  <c r="R36" i="10"/>
  <c r="R28" i="10"/>
  <c r="D29" i="10"/>
  <c r="Q29" i="10" s="1"/>
  <c r="P68" i="10"/>
  <c r="S68" i="10" s="1"/>
  <c r="P41" i="10"/>
  <c r="S41" i="10" s="1"/>
  <c r="P32" i="10"/>
  <c r="S32" i="10" s="1"/>
  <c r="R67" i="10"/>
  <c r="R35" i="10"/>
  <c r="I16" i="10"/>
  <c r="K16" i="10" s="1"/>
  <c r="I40" i="10"/>
  <c r="K40" i="10" s="1"/>
  <c r="D28" i="10"/>
  <c r="Q28" i="10" s="1"/>
  <c r="D60" i="10"/>
  <c r="Q60" i="10" s="1"/>
  <c r="D65" i="10"/>
  <c r="Q65" i="10" s="1"/>
  <c r="P65" i="10"/>
  <c r="S65" i="10" s="1"/>
  <c r="I68" i="10"/>
  <c r="K68" i="10" s="1"/>
  <c r="I64" i="10"/>
  <c r="K64" i="10" s="1"/>
  <c r="I60" i="10"/>
  <c r="K60" i="10" s="1"/>
  <c r="I32" i="10"/>
  <c r="K32" i="10" s="1"/>
  <c r="I71" i="10"/>
  <c r="K71" i="10" s="1"/>
  <c r="R71" i="10"/>
  <c r="I53" i="10"/>
  <c r="K53" i="10" s="1"/>
  <c r="D53" i="10"/>
  <c r="Q53" i="10" s="1"/>
  <c r="I39" i="10"/>
  <c r="R39" i="10"/>
  <c r="I21" i="10"/>
  <c r="K21" i="10" s="1"/>
  <c r="P21" i="10"/>
  <c r="S21" i="10" s="1"/>
  <c r="D21" i="10"/>
  <c r="Q21" i="10" s="1"/>
  <c r="R21" i="10"/>
  <c r="R53" i="10"/>
  <c r="P59" i="10"/>
  <c r="S59" i="10" s="1"/>
  <c r="I59" i="10"/>
  <c r="K59" i="10" s="1"/>
  <c r="D59" i="10"/>
  <c r="Q59" i="10" s="1"/>
  <c r="P27" i="10"/>
  <c r="S27" i="10" s="1"/>
  <c r="I27" i="10"/>
  <c r="K27" i="10" s="1"/>
  <c r="D27" i="10"/>
  <c r="Q27" i="10" s="1"/>
  <c r="P53" i="10"/>
  <c r="S53" i="10" s="1"/>
  <c r="I69" i="10"/>
  <c r="K69" i="10" s="1"/>
  <c r="R69" i="10"/>
  <c r="I37" i="10"/>
  <c r="K37" i="10" s="1"/>
  <c r="R37" i="10"/>
  <c r="P37" i="10"/>
  <c r="S37" i="10" s="1"/>
  <c r="P30" i="10"/>
  <c r="S30" i="10" s="1"/>
  <c r="D30" i="10"/>
  <c r="Q30" i="10" s="1"/>
  <c r="D37" i="10"/>
  <c r="Q37" i="10" s="1"/>
  <c r="D69" i="10"/>
  <c r="Q69" i="10" s="1"/>
  <c r="R41" i="10"/>
  <c r="I57" i="10"/>
  <c r="K57" i="10" s="1"/>
  <c r="R57" i="10"/>
  <c r="D57" i="10"/>
  <c r="Q57" i="10" s="1"/>
  <c r="P43" i="10"/>
  <c r="S43" i="10" s="1"/>
  <c r="I43" i="10"/>
  <c r="K43" i="10" s="1"/>
  <c r="I25" i="10"/>
  <c r="K25" i="10" s="1"/>
  <c r="P25" i="10"/>
  <c r="S25" i="10" s="1"/>
  <c r="R25" i="10"/>
  <c r="D24" i="10"/>
  <c r="Q24" i="10" s="1"/>
  <c r="D32" i="10"/>
  <c r="Q32" i="10" s="1"/>
  <c r="D48" i="10"/>
  <c r="Q48" i="10" s="1"/>
  <c r="D56" i="10"/>
  <c r="Q56" i="10" s="1"/>
  <c r="Q16" i="10"/>
  <c r="I66" i="10"/>
  <c r="K66" i="10" s="1"/>
  <c r="R66" i="10"/>
  <c r="I50" i="10"/>
  <c r="K50" i="10" s="1"/>
  <c r="R50" i="10"/>
  <c r="I34" i="10"/>
  <c r="K34" i="10" s="1"/>
  <c r="R34" i="10"/>
  <c r="D34" i="10"/>
  <c r="Q34" i="10" s="1"/>
  <c r="D66" i="10"/>
  <c r="Q66" i="10" s="1"/>
  <c r="D31" i="10"/>
  <c r="Q31" i="10" s="1"/>
  <c r="D63" i="10"/>
  <c r="Q63" i="10" s="1"/>
  <c r="I62" i="10"/>
  <c r="K62" i="10" s="1"/>
  <c r="R62" i="10"/>
  <c r="I46" i="10"/>
  <c r="K46" i="10" s="1"/>
  <c r="R46" i="10"/>
  <c r="I30" i="10"/>
  <c r="K30" i="10" s="1"/>
  <c r="R30" i="10"/>
  <c r="D46" i="10"/>
  <c r="Q46" i="10" s="1"/>
  <c r="D43" i="10"/>
  <c r="Q43" i="10" s="1"/>
  <c r="P66" i="10"/>
  <c r="S66" i="10" s="1"/>
  <c r="P50" i="10"/>
  <c r="S50" i="10" s="1"/>
  <c r="P34" i="10"/>
  <c r="S34" i="10" s="1"/>
  <c r="R59" i="10"/>
  <c r="R43" i="10"/>
  <c r="R27" i="10"/>
  <c r="P71" i="10"/>
  <c r="S71" i="10" s="1"/>
  <c r="D71" i="10"/>
  <c r="Q71" i="10" s="1"/>
  <c r="I58" i="10"/>
  <c r="K58" i="10" s="1"/>
  <c r="R58" i="10"/>
  <c r="D58" i="10"/>
  <c r="Q58" i="10" s="1"/>
  <c r="P55" i="10"/>
  <c r="S55" i="10" s="1"/>
  <c r="D55" i="10"/>
  <c r="Q55" i="10" s="1"/>
  <c r="I42" i="10"/>
  <c r="K42" i="10" s="1"/>
  <c r="R42" i="10"/>
  <c r="D42" i="10"/>
  <c r="Q42" i="10" s="1"/>
  <c r="P39" i="10"/>
  <c r="S39" i="10" s="1"/>
  <c r="D39" i="10"/>
  <c r="Q39" i="10" s="1"/>
  <c r="I26" i="10"/>
  <c r="K26" i="10" s="1"/>
  <c r="R26" i="10"/>
  <c r="D26" i="10"/>
  <c r="Q26" i="10" s="1"/>
  <c r="P23" i="10"/>
  <c r="S23" i="10" s="1"/>
  <c r="D23" i="10"/>
  <c r="Q23" i="10" s="1"/>
  <c r="I18" i="10"/>
  <c r="K18" i="10" s="1"/>
  <c r="R18" i="10"/>
  <c r="D18" i="10"/>
  <c r="Q18" i="10" s="1"/>
  <c r="D50" i="10"/>
  <c r="Q50" i="10" s="1"/>
  <c r="D47" i="10"/>
  <c r="Q47" i="10" s="1"/>
  <c r="R63" i="10"/>
  <c r="R47" i="10"/>
  <c r="R31" i="10"/>
  <c r="I70" i="10"/>
  <c r="K70" i="10" s="1"/>
  <c r="D70" i="10"/>
  <c r="Q70" i="10" s="1"/>
  <c r="R70" i="10"/>
  <c r="P67" i="10"/>
  <c r="S67" i="10" s="1"/>
  <c r="D67" i="10"/>
  <c r="Q67" i="10" s="1"/>
  <c r="I63" i="10"/>
  <c r="K63" i="10" s="1"/>
  <c r="I54" i="10"/>
  <c r="K54" i="10" s="1"/>
  <c r="D54" i="10"/>
  <c r="Q54" i="10" s="1"/>
  <c r="R54" i="10"/>
  <c r="P51" i="10"/>
  <c r="S51" i="10" s="1"/>
  <c r="D51" i="10"/>
  <c r="Q51" i="10" s="1"/>
  <c r="I47" i="10"/>
  <c r="K47" i="10" s="1"/>
  <c r="I38" i="10"/>
  <c r="K38" i="10" s="1"/>
  <c r="D38" i="10"/>
  <c r="Q38" i="10" s="1"/>
  <c r="R38" i="10"/>
  <c r="P35" i="10"/>
  <c r="S35" i="10" s="1"/>
  <c r="D35" i="10"/>
  <c r="Q35" i="10" s="1"/>
  <c r="I31" i="10"/>
  <c r="K31" i="10" s="1"/>
  <c r="I22" i="10"/>
  <c r="K22" i="10" s="1"/>
  <c r="D22" i="10"/>
  <c r="Q22" i="10" s="1"/>
  <c r="R22" i="10"/>
  <c r="P19" i="10"/>
  <c r="S19" i="10" s="1"/>
  <c r="D19" i="10"/>
  <c r="Q19" i="10" s="1"/>
  <c r="J52" i="10" l="1"/>
  <c r="K52" i="10"/>
  <c r="J65" i="10"/>
  <c r="K65" i="10"/>
  <c r="J51" i="10"/>
  <c r="K51" i="10"/>
  <c r="J67" i="10"/>
  <c r="K67" i="10"/>
  <c r="J39" i="10"/>
  <c r="K39" i="10"/>
  <c r="J20" i="10"/>
  <c r="K20" i="10"/>
  <c r="J17" i="10"/>
  <c r="K17" i="10"/>
  <c r="J28" i="10"/>
  <c r="J41" i="10"/>
  <c r="J19" i="10"/>
  <c r="J49" i="10"/>
  <c r="J36" i="10"/>
  <c r="J55" i="10"/>
  <c r="J45" i="10"/>
  <c r="J23" i="10"/>
  <c r="J24" i="10"/>
  <c r="J35" i="10"/>
  <c r="J59" i="10"/>
  <c r="J68" i="10"/>
  <c r="J56" i="10"/>
  <c r="J29" i="10"/>
  <c r="J61" i="10"/>
  <c r="J48" i="10"/>
  <c r="J33" i="10"/>
  <c r="J43" i="10"/>
  <c r="J44" i="10"/>
  <c r="J64" i="10"/>
  <c r="J16" i="10"/>
  <c r="J32" i="10"/>
  <c r="J60" i="10"/>
  <c r="J40" i="10"/>
  <c r="J37" i="10"/>
  <c r="J69" i="10"/>
  <c r="J21" i="10"/>
  <c r="J53" i="10"/>
  <c r="J27" i="10"/>
  <c r="J25" i="10"/>
  <c r="J57" i="10"/>
  <c r="J71" i="10"/>
  <c r="J18" i="10"/>
  <c r="J34" i="10"/>
  <c r="J38" i="10"/>
  <c r="J63" i="10"/>
  <c r="J26" i="10"/>
  <c r="J47" i="10"/>
  <c r="J42" i="10"/>
  <c r="J22" i="10"/>
  <c r="J58" i="10"/>
  <c r="J30" i="10"/>
  <c r="J46" i="10"/>
  <c r="J31" i="10"/>
  <c r="J54" i="10"/>
  <c r="J50" i="10"/>
  <c r="J62" i="10"/>
  <c r="J70" i="10"/>
  <c r="J66" i="10"/>
</calcChain>
</file>

<file path=xl/sharedStrings.xml><?xml version="1.0" encoding="utf-8"?>
<sst xmlns="http://schemas.openxmlformats.org/spreadsheetml/2006/main" count="452" uniqueCount="338">
  <si>
    <t>East Asia - Oceania</t>
  </si>
  <si>
    <t>North Europe - Middle East</t>
  </si>
  <si>
    <t>LSF 0.1%</t>
  </si>
  <si>
    <t>ECA days</t>
  </si>
  <si>
    <t>East Asia - North Europe</t>
  </si>
  <si>
    <t>North Europe - Indian Subcontinent</t>
  </si>
  <si>
    <t>East Asia - South Europe</t>
  </si>
  <si>
    <t>East Asia - Middle East</t>
  </si>
  <si>
    <t>South Europe - Middle East</t>
  </si>
  <si>
    <t>North Europe - South America East Coast</t>
  </si>
  <si>
    <t>South Europe - Indian Subcontinent</t>
  </si>
  <si>
    <t>East Asia - Indian Subcontinent</t>
  </si>
  <si>
    <t>Intra Oceania</t>
  </si>
  <si>
    <t>Middle East - Indian Subcontinent</t>
  </si>
  <si>
    <t>Intra East Asia</t>
  </si>
  <si>
    <t>Europe - Oceania</t>
  </si>
  <si>
    <t>Intra South America West Coast</t>
  </si>
  <si>
    <t>South America West Coast - South America East Coast</t>
  </si>
  <si>
    <t>South Europe - South America West Coast</t>
  </si>
  <si>
    <t>Intra Central America / Caribbean</t>
  </si>
  <si>
    <t>South America East Coast - Central America / Caribbean</t>
  </si>
  <si>
    <t>South America West Coast - Central America / Caribbean</t>
  </si>
  <si>
    <t>Intra Middle East</t>
  </si>
  <si>
    <t>Intra Indian Subcontinent</t>
  </si>
  <si>
    <t>Indian Subcontinent / Middle East - West Africa</t>
  </si>
  <si>
    <t>South Europe - South America East Coast</t>
  </si>
  <si>
    <t>North Europe - South America West Coast</t>
  </si>
  <si>
    <t>North Europe - Central America / Caribbean</t>
  </si>
  <si>
    <t>South Europe - Central America / Caribbean</t>
  </si>
  <si>
    <t>Europe - South Africa / East Africa / IOI</t>
  </si>
  <si>
    <t>Europe - West Africa</t>
  </si>
  <si>
    <t>Indian Subcontinent / Middle East - East Africa</t>
  </si>
  <si>
    <t>Intra North Europe / Intra South Europe</t>
  </si>
  <si>
    <t>Intra South America East Coast</t>
  </si>
  <si>
    <t>North Europe - South Europe</t>
  </si>
  <si>
    <t>South America - Africa</t>
  </si>
  <si>
    <t>South America - Oceania</t>
  </si>
  <si>
    <t>East Asia / Oceania - West Africa</t>
  </si>
  <si>
    <t>East Asia / Oceania - East Africa</t>
  </si>
  <si>
    <t>East Asia / Indian Subcontinent / Middle East - Central America / Caribbean</t>
  </si>
  <si>
    <t>East Asia / Indian Subcontinent / Middle East - South America East Coast</t>
  </si>
  <si>
    <t>East Asia / Indian Subcontinent / Middle East - South America West Coast</t>
  </si>
  <si>
    <r>
      <t>Fuel Price</t>
    </r>
    <r>
      <rPr>
        <sz val="10"/>
        <color theme="1"/>
        <rFont val="Arial"/>
        <family val="2"/>
      </rPr>
      <t xml:space="preserve"> [USD/to]</t>
    </r>
  </si>
  <si>
    <t>Exchange Rate</t>
  </si>
  <si>
    <t>EUR</t>
  </si>
  <si>
    <t>East Asia / Oceania / ISC / ME - South Africa</t>
  </si>
  <si>
    <t>North Europe - North Am East Coast incl MX East Coast</t>
  </si>
  <si>
    <t>South Europe - North Am East Coast incl MX East Coast</t>
  </si>
  <si>
    <t>North Am East Coast incl MX East Coast - South America East Coast</t>
  </si>
  <si>
    <t>North Am East Coast incl MX East Coast - South America West Coast</t>
  </si>
  <si>
    <t>North Am East Coast incl MX East Coast - Central America East Coast / Caribbean</t>
  </si>
  <si>
    <t>East Asia - North Am East Coast incl MX East Coast</t>
  </si>
  <si>
    <t>Indian Subcontinent / Middle East - North Am East Coast incl MX East Coast</t>
  </si>
  <si>
    <t>North Europe - North Am West Coast incl MX West Coast</t>
  </si>
  <si>
    <t>South Europe - North Am West Coast incl MX West Coast</t>
  </si>
  <si>
    <t>North Am West Coast incl MX West Coast - Central America / Caribbean</t>
  </si>
  <si>
    <t>East Asia - North Am West Coast incl MX West Coast</t>
  </si>
  <si>
    <t>North America incl MX - Africa</t>
  </si>
  <si>
    <t>North America incl MX - Oceania</t>
  </si>
  <si>
    <t>Port Days</t>
  </si>
  <si>
    <t>Reefer Factor</t>
  </si>
  <si>
    <t>Avg Capacity [TEU]</t>
  </si>
  <si>
    <t>Consumption Sea [to/day]</t>
  </si>
  <si>
    <t>Avg. Utilization [%]</t>
  </si>
  <si>
    <t>Consumption Port [to/day]</t>
  </si>
  <si>
    <t>BAF</t>
  </si>
  <si>
    <t>REEFER</t>
  </si>
  <si>
    <t xml:space="preserve">LCL </t>
  </si>
  <si>
    <r>
      <t>BAF</t>
    </r>
    <r>
      <rPr>
        <sz val="10"/>
        <color theme="1"/>
        <rFont val="Arial"/>
        <family val="2"/>
      </rPr>
      <t xml:space="preserve"> [USD/TEU]</t>
    </r>
  </si>
  <si>
    <r>
      <t>BAF</t>
    </r>
    <r>
      <rPr>
        <sz val="10"/>
        <color theme="1"/>
        <rFont val="Arial"/>
        <family val="2"/>
      </rPr>
      <t xml:space="preserve"> [EUR/TEU]</t>
    </r>
  </si>
  <si>
    <r>
      <t>BAF</t>
    </r>
    <r>
      <rPr>
        <sz val="10"/>
        <color theme="1"/>
        <rFont val="Arial"/>
        <family val="2"/>
      </rPr>
      <t xml:space="preserve"> [GBP/TEU]</t>
    </r>
  </si>
  <si>
    <t>NOTE: Ultra Low Sulphur (0.1%) fees for Environmental Control Areas (ECA) are not included in the above rates</t>
  </si>
  <si>
    <t xml:space="preserve">In the course of the second half of 2019, but not later than January 2020 the IFO 380 will be replaced with an Index displaying the Bunker Price for Fuel with a sulfur content of 0,5% or below. The exact date for this adjustment has not been defined yet and will also depend on general market development. </t>
  </si>
  <si>
    <r>
      <rPr>
        <b/>
        <sz val="10"/>
        <color theme="1"/>
        <rFont val="Arial"/>
        <family val="2"/>
      </rPr>
      <t>Bunker Price:</t>
    </r>
    <r>
      <rPr>
        <sz val="10"/>
        <color theme="1"/>
        <rFont val="Arial"/>
        <family val="2"/>
      </rPr>
      <t xml:space="preserve"> The Bunker Price is defined on the basis of the average value of the IFO 380 (3,5% Sulfur content). Blue World Line will treat the Low Sulfur surcharge for Emission Control Areas (Europe, Americas, China, Taiwan, Hong Kong) independently and it will be displayed as a separate surcharge.</t>
    </r>
  </si>
  <si>
    <r>
      <rPr>
        <b/>
        <sz val="10"/>
        <color theme="1"/>
        <rFont val="Arial"/>
        <family val="2"/>
      </rPr>
      <t>Review Period:</t>
    </r>
    <r>
      <rPr>
        <sz val="10"/>
        <color theme="1"/>
        <rFont val="Arial"/>
        <family val="2"/>
      </rPr>
      <t xml:space="preserve"> Blue World Line Bunker will be regularly adjusted, initially on a quarterly basis, based on the average IFO380 (location is trade specific) price. Blue World Line reserves the right to provide an adjustment on a monthly or shorter basis.</t>
    </r>
  </si>
  <si>
    <t>North America - East Coast</t>
  </si>
  <si>
    <t>North America - West Coast</t>
  </si>
  <si>
    <t>South America</t>
  </si>
  <si>
    <t>South America - East Coast</t>
  </si>
  <si>
    <t>South America - West Coast</t>
  </si>
  <si>
    <t>Central America / Caribbean</t>
  </si>
  <si>
    <t xml:space="preserve">North Europe </t>
  </si>
  <si>
    <t xml:space="preserve">South Europe </t>
  </si>
  <si>
    <t>Middle East</t>
  </si>
  <si>
    <t>East Africa</t>
  </si>
  <si>
    <t>West Africa</t>
  </si>
  <si>
    <t>South Africa</t>
  </si>
  <si>
    <t>Indian Sub Continent</t>
  </si>
  <si>
    <t>East Asia</t>
  </si>
  <si>
    <t>Oceania</t>
  </si>
  <si>
    <t>Europe</t>
  </si>
  <si>
    <t>Africa</t>
  </si>
  <si>
    <t>IN OC IS / INDIAN OCEAN ISLANDS</t>
  </si>
  <si>
    <t>Bermuda</t>
  </si>
  <si>
    <t>Canada</t>
  </si>
  <si>
    <t>Argentina</t>
  </si>
  <si>
    <t>Bolivia</t>
  </si>
  <si>
    <t>Antigua and Barbuda</t>
  </si>
  <si>
    <t>Austria</t>
  </si>
  <si>
    <t>Andorra</t>
  </si>
  <si>
    <t>Bahrain</t>
  </si>
  <si>
    <t>Djibouti</t>
  </si>
  <si>
    <t>Burkina Faso</t>
  </si>
  <si>
    <t>Angola</t>
  </si>
  <si>
    <t>Afghanistan</t>
  </si>
  <si>
    <t>Brunei Darussalam</t>
  </si>
  <si>
    <t>American Samoa</t>
  </si>
  <si>
    <t>Albania</t>
  </si>
  <si>
    <t>Algeria</t>
  </si>
  <si>
    <t>Reunion</t>
  </si>
  <si>
    <t>Mexico - Manzanillo</t>
  </si>
  <si>
    <t>Brazil</t>
  </si>
  <si>
    <t>Chile</t>
  </si>
  <si>
    <t>Anguilla</t>
  </si>
  <si>
    <t>Belgium</t>
  </si>
  <si>
    <t>Iran</t>
  </si>
  <si>
    <t>Ethiopia</t>
  </si>
  <si>
    <t>Benin</t>
  </si>
  <si>
    <t>Botswana</t>
  </si>
  <si>
    <t>Bangladesh</t>
  </si>
  <si>
    <t>China</t>
  </si>
  <si>
    <t>Australia</t>
  </si>
  <si>
    <t>Mauritius</t>
  </si>
  <si>
    <t>Mexico - Veracruz/Altamira</t>
  </si>
  <si>
    <t>United States of America</t>
  </si>
  <si>
    <t>Paraguay</t>
  </si>
  <si>
    <t>Colombia</t>
  </si>
  <si>
    <t>Aruba</t>
  </si>
  <si>
    <t>Belarus</t>
  </si>
  <si>
    <t>Armenia</t>
  </si>
  <si>
    <t>Iraq</t>
  </si>
  <si>
    <t>Sudan</t>
  </si>
  <si>
    <t>Congo (Brazzaville)</t>
  </si>
  <si>
    <t>Lesotho</t>
  </si>
  <si>
    <t>India</t>
  </si>
  <si>
    <t>Guam</t>
  </si>
  <si>
    <t>British Indian Ocean Territory</t>
  </si>
  <si>
    <t>Madagascar</t>
  </si>
  <si>
    <t>Uruguay</t>
  </si>
  <si>
    <t>Cuba</t>
  </si>
  <si>
    <t>Barbados</t>
  </si>
  <si>
    <t>Switzerland</t>
  </si>
  <si>
    <t>Azerbaijan</t>
  </si>
  <si>
    <t>Jordan</t>
  </si>
  <si>
    <t>Burundi</t>
  </si>
  <si>
    <t>Côte d'Ivoire</t>
  </si>
  <si>
    <t>Mozambique</t>
  </si>
  <si>
    <t>Sri Lanka</t>
  </si>
  <si>
    <t>Hong Kong</t>
  </si>
  <si>
    <t>Christmas Island</t>
  </si>
  <si>
    <t>Ecuador</t>
  </si>
  <si>
    <t>Bonaire</t>
  </si>
  <si>
    <t>Czech Republic</t>
  </si>
  <si>
    <t>Bosnia and Herzegovina</t>
  </si>
  <si>
    <t>Kuwait</t>
  </si>
  <si>
    <t>Congo (Kinshasa)</t>
  </si>
  <si>
    <t>Ghana</t>
  </si>
  <si>
    <t>Namibia</t>
  </si>
  <si>
    <t>Maldives</t>
  </si>
  <si>
    <t>Indonesia</t>
  </si>
  <si>
    <t>Cocos (Keeling) Islands</t>
  </si>
  <si>
    <t>Mexico</t>
  </si>
  <si>
    <t>Bahamas</t>
  </si>
  <si>
    <t>Germany</t>
  </si>
  <si>
    <t>Bulgaria</t>
  </si>
  <si>
    <t>Oman</t>
  </si>
  <si>
    <t>Kenya</t>
  </si>
  <si>
    <t>Mali</t>
  </si>
  <si>
    <t>Swaziland</t>
  </si>
  <si>
    <t>Nepal</t>
  </si>
  <si>
    <t>Japan</t>
  </si>
  <si>
    <t>Cook Islands</t>
  </si>
  <si>
    <t>Falkland Islands (Malvinas)</t>
  </si>
  <si>
    <t>Peru</t>
  </si>
  <si>
    <t>Belize</t>
  </si>
  <si>
    <t>Denmark</t>
  </si>
  <si>
    <t>Cyprus</t>
  </si>
  <si>
    <t>Qatar</t>
  </si>
  <si>
    <t>Rwanda</t>
  </si>
  <si>
    <t>Mauritania</t>
  </si>
  <si>
    <t>Pakistan</t>
  </si>
  <si>
    <t>Cambodia</t>
  </si>
  <si>
    <t>Fiji</t>
  </si>
  <si>
    <t>Cabo Verde</t>
  </si>
  <si>
    <t>French Guiana</t>
  </si>
  <si>
    <t>Venezuela</t>
  </si>
  <si>
    <t>Costa Rica</t>
  </si>
  <si>
    <t>Estonia</t>
  </si>
  <si>
    <t>Saudi Arabia</t>
  </si>
  <si>
    <t>South Sudan</t>
  </si>
  <si>
    <t>Niger</t>
  </si>
  <si>
    <t>Zambia</t>
  </si>
  <si>
    <t>Republic of Korea</t>
  </si>
  <si>
    <t>French Polynesia</t>
  </si>
  <si>
    <t>Cameroon</t>
  </si>
  <si>
    <t>Curacao</t>
  </si>
  <si>
    <t>Finland</t>
  </si>
  <si>
    <t>Egypt</t>
  </si>
  <si>
    <t>United Arab Emirates</t>
  </si>
  <si>
    <t>Tanzania</t>
  </si>
  <si>
    <t>Nigeria</t>
  </si>
  <si>
    <t>Zimbabwe</t>
  </si>
  <si>
    <t>Lao People's Democratic Republic</t>
  </si>
  <si>
    <t>French Southern Territories</t>
  </si>
  <si>
    <t>Central African Republic (CAR)</t>
  </si>
  <si>
    <t>Dominica</t>
  </si>
  <si>
    <t>Faeroe Islands</t>
  </si>
  <si>
    <t>Spain</t>
  </si>
  <si>
    <t>Yemen</t>
  </si>
  <si>
    <t>Uganda</t>
  </si>
  <si>
    <t>Senegal</t>
  </si>
  <si>
    <t>Myanmar</t>
  </si>
  <si>
    <t>Heard and Mcdonald Islands</t>
  </si>
  <si>
    <t>Chad</t>
  </si>
  <si>
    <t>Dominican Republic</t>
  </si>
  <si>
    <t>France - Northern</t>
  </si>
  <si>
    <t>France - Southern</t>
  </si>
  <si>
    <t>Togo</t>
  </si>
  <si>
    <t>Macau</t>
  </si>
  <si>
    <t>Kiribati</t>
  </si>
  <si>
    <t>Croatia</t>
  </si>
  <si>
    <t>Comoros</t>
  </si>
  <si>
    <t>Grenada</t>
  </si>
  <si>
    <t>Latvia</t>
  </si>
  <si>
    <t>Georgia</t>
  </si>
  <si>
    <t>Northern Mariana Islands</t>
  </si>
  <si>
    <t>Marshall Islands</t>
  </si>
  <si>
    <t>Democratic Republic of the Congo</t>
  </si>
  <si>
    <t>British Virgin Islands</t>
  </si>
  <si>
    <t>United Kingdom</t>
  </si>
  <si>
    <t>Tajikistan</t>
  </si>
  <si>
    <t>Malaysia</t>
  </si>
  <si>
    <t>Pitcairn</t>
  </si>
  <si>
    <t>Republic of the Congo</t>
  </si>
  <si>
    <t>Cayman Islands</t>
  </si>
  <si>
    <t>Hungary</t>
  </si>
  <si>
    <t>Lebanon</t>
  </si>
  <si>
    <t>Philippines</t>
  </si>
  <si>
    <t>Vanuatu</t>
  </si>
  <si>
    <t>Cote d'Ivoire</t>
  </si>
  <si>
    <t>Ireland</t>
  </si>
  <si>
    <t>Turkey</t>
  </si>
  <si>
    <t>Russia</t>
  </si>
  <si>
    <t>Micronesia</t>
  </si>
  <si>
    <t>El Salvador</t>
  </si>
  <si>
    <t>Liechtenstein</t>
  </si>
  <si>
    <t>Romania</t>
  </si>
  <si>
    <t>Thailand</t>
  </si>
  <si>
    <t>New Caledonia</t>
  </si>
  <si>
    <t>Guadeloupe</t>
  </si>
  <si>
    <t>Iceland</t>
  </si>
  <si>
    <t>Gibraltar</t>
  </si>
  <si>
    <t>Singapore</t>
  </si>
  <si>
    <t>New Zealand</t>
  </si>
  <si>
    <t>Equatorial Guinea</t>
  </si>
  <si>
    <t>Guatemala</t>
  </si>
  <si>
    <t>Lithuania</t>
  </si>
  <si>
    <t>Greece</t>
  </si>
  <si>
    <t>Taiwan</t>
  </si>
  <si>
    <t>Norfolk Island</t>
  </si>
  <si>
    <t>Eritrea</t>
  </si>
  <si>
    <t>Guyana</t>
  </si>
  <si>
    <t>Norway</t>
  </si>
  <si>
    <t>Vietnam</t>
  </si>
  <si>
    <t>Niue</t>
  </si>
  <si>
    <t>Eswatini (formerly Swaziland)</t>
  </si>
  <si>
    <t>Haiti</t>
  </si>
  <si>
    <t>Poland</t>
  </si>
  <si>
    <t>Italy</t>
  </si>
  <si>
    <t>Palau</t>
  </si>
  <si>
    <t>Honduras</t>
  </si>
  <si>
    <t>Portugal</t>
  </si>
  <si>
    <t>Israel</t>
  </si>
  <si>
    <t>Samoa</t>
  </si>
  <si>
    <t>Gabon</t>
  </si>
  <si>
    <t>Jamaica</t>
  </si>
  <si>
    <t>Sweden</t>
  </si>
  <si>
    <t>Kyrgyzstan</t>
  </si>
  <si>
    <t>Solomon Islands</t>
  </si>
  <si>
    <t>Gambia</t>
  </si>
  <si>
    <t>Luxembourg</t>
  </si>
  <si>
    <t>Morocco</t>
  </si>
  <si>
    <t>Tokelau</t>
  </si>
  <si>
    <t>Nicaragua</t>
  </si>
  <si>
    <t>Netherlands</t>
  </si>
  <si>
    <t>Moldova</t>
  </si>
  <si>
    <t>Tonga</t>
  </si>
  <si>
    <t>Guinea</t>
  </si>
  <si>
    <t>Panama</t>
  </si>
  <si>
    <t>Slovakia</t>
  </si>
  <si>
    <t>Montenegro</t>
  </si>
  <si>
    <t>Papua New Guinea</t>
  </si>
  <si>
    <t>Guinea-Bissau</t>
  </si>
  <si>
    <t>Puerto Rico</t>
  </si>
  <si>
    <t>Republic of Macedonia</t>
  </si>
  <si>
    <t>Réunion</t>
  </si>
  <si>
    <t>Saint Kitts and Nevis</t>
  </si>
  <si>
    <t>Kazakhstan</t>
  </si>
  <si>
    <t>Wallis and Futuna Islands</t>
  </si>
  <si>
    <t>Saint Lucia</t>
  </si>
  <si>
    <t>Libya</t>
  </si>
  <si>
    <t>Tuvalu</t>
  </si>
  <si>
    <t>Liberia</t>
  </si>
  <si>
    <t>Saint Maarten</t>
  </si>
  <si>
    <t>Serbia</t>
  </si>
  <si>
    <t>Saint Vincent and the Grenadines</t>
  </si>
  <si>
    <t>Syrian Arab Republic</t>
  </si>
  <si>
    <t>Suriname</t>
  </si>
  <si>
    <t>Malta</t>
  </si>
  <si>
    <t>Malawi</t>
  </si>
  <si>
    <t>Trinidad and Tobago</t>
  </si>
  <si>
    <t>San Marino</t>
  </si>
  <si>
    <t>Turks and Caicos Islands</t>
  </si>
  <si>
    <t>Slovenia</t>
  </si>
  <si>
    <t>United States Virgin Islands</t>
  </si>
  <si>
    <t>Tunisia</t>
  </si>
  <si>
    <t>Syria</t>
  </si>
  <si>
    <t>Ukraine</t>
  </si>
  <si>
    <t>Sao Tome and Principe</t>
  </si>
  <si>
    <t>Seychelles</t>
  </si>
  <si>
    <t>Sierra Leone</t>
  </si>
  <si>
    <t>Somalia</t>
  </si>
  <si>
    <t>Swaziland (renamed to Eswatini)</t>
  </si>
  <si>
    <r>
      <rPr>
        <b/>
        <sz val="10"/>
        <color theme="1"/>
        <rFont val="Arial"/>
        <family val="2"/>
      </rPr>
      <t xml:space="preserve">Price Period:       </t>
    </r>
    <r>
      <rPr>
        <sz val="10"/>
        <color theme="1"/>
        <rFont val="Arial"/>
        <family val="2"/>
      </rPr>
      <t xml:space="preserve">     Q4 2019 </t>
    </r>
  </si>
  <si>
    <r>
      <rPr>
        <b/>
        <sz val="10"/>
        <color theme="1"/>
        <rFont val="Arial"/>
        <family val="2"/>
      </rPr>
      <t xml:space="preserve">Validity:  </t>
    </r>
    <r>
      <rPr>
        <sz val="10"/>
        <color theme="1"/>
        <rFont val="Arial"/>
        <family val="2"/>
      </rPr>
      <t xml:space="preserve">                    Oct 1st 2019  - valid until further notice</t>
    </r>
  </si>
  <si>
    <t xml:space="preserve">BAF Q4 2019 </t>
  </si>
  <si>
    <t>2) Other long haul relations including Oceania - Middle East, South Am East Coast - North Am West Coast incl. Mexico East Coast, North America West Coast incl. Mexico West Coast - Indian Subcontinent, North America West Coast incl Mexico West Coast - Middle East, Oceania - Indian Subcontinent, South America West - North America West Coast incl. Mexico West Coast, Indian Subcontinent – Oceania</t>
  </si>
  <si>
    <t>3) Other short haul relations including Intra Africa East, Africa East - Africa South, Africa East - Africa West, Intra Africa South, Africa South - Africa West, Intra Africa West, Indian Ocean Islands - Oceania, Indian Ocean Islands - Far East, Indian Ocean Islands - Africa East, Indian Ocean Islands - Africa South, Indian Ocean Islands - Africa West, Indian Ocean Islands - Indian Ocean Islands, Indian Ocean Islands - Indian Subcontinent, Indian Ocean Islands - Middle East, Intra North America East Coast incl. Mexico East Coast, North America West Coast incl. Mexico West Coast - North America East Coast incl. Mexico East Coast, Intra North America West Coast incl. Mexico West Coast, Intra North America Gulf, North America West Coast incl. Mexico West Coast - North America Gulf</t>
  </si>
  <si>
    <t>Others long*</t>
  </si>
  <si>
    <t xml:space="preserve">Others short* </t>
  </si>
  <si>
    <t xml:space="preserve">* See disclaimer for Others Long and Others Short haul definitions </t>
  </si>
  <si>
    <t xml:space="preserve">Tradelane: BAF levels per TEU are applicable for both directions </t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</si>
  <si>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- Q1 2020</t>
    </r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</si>
  <si>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Q4 2019</t>
    </r>
  </si>
  <si>
    <t>BAF [GBP/TEU]</t>
  </si>
  <si>
    <t>GBP</t>
  </si>
  <si>
    <r>
      <t xml:space="preserve">BAF </t>
    </r>
    <r>
      <rPr>
        <sz val="10"/>
        <color theme="1"/>
        <rFont val="Arial"/>
        <family val="2"/>
      </rPr>
      <t xml:space="preserve">[USD/CBM] </t>
    </r>
  </si>
  <si>
    <t>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</si>
</sst>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(* #,##0.0_);_(* \(#,##0.0\);_(* &quot;-&quot;??_);_(@_)"/>
    <numFmt numFmtId="167" formatCode="0.00000"/>
    <numFmt numFmtId="168" formatCode="0.0"/>
  </numFmts>
  <fonts count="16">
    <font>
      <sz val="10"/>
      <color theme="1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u/>
      <sz val="11"/>
      <name val="Calibri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>
      <alignment vertical="center"/>
    </xf>
    <xf numFmtId="0" fontId="4" fillId="0" borderId="0"/>
    <xf numFmtId="165" fontId="1" fillId="0" borderId="0"/>
    <xf numFmtId="9" fontId="3" fillId="0" borderId="0" applyFont="0" applyFill="0" applyBorder="0" applyAlignment="0" applyProtection="0"/>
  </cellStyleXfs>
  <cellXfs count="136">
    <xf numFmtId="0" fontId="0" fillId="0" borderId="0" xfId="0"/>
    <xf numFmtId="0" fontId="0" fillId="2" borderId="1" xfId="0" applyFill="1" applyBorder="1"/>
    <xf numFmtId="164" fontId="3" fillId="2" borderId="2" xfId="1" applyNumberFormat="1" applyFont="1" applyFill="1" applyBorder="1"/>
    <xf numFmtId="0" fontId="0" fillId="2" borderId="3" xfId="0" applyFill="1" applyBorder="1"/>
    <xf numFmtId="0" fontId="0" fillId="2" borderId="4" xfId="0" applyFill="1" applyBorder="1"/>
    <xf numFmtId="164" fontId="3" fillId="2" borderId="5" xfId="1" applyNumberFormat="1" applyFont="1" applyFill="1" applyBorder="1" applyAlignment="1">
      <alignment horizontal="center"/>
    </xf>
    <xf numFmtId="0" fontId="0" fillId="2" borderId="6" xfId="0" applyFill="1" applyBorder="1"/>
    <xf numFmtId="164" fontId="3" fillId="2" borderId="7" xfId="1" applyNumberFormat="1" applyFont="1" applyFill="1" applyBorder="1"/>
    <xf numFmtId="164" fontId="3" fillId="2" borderId="8" xfId="1" quotePrefix="1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8" xfId="0" applyFill="1" applyBorder="1"/>
    <xf numFmtId="0" fontId="5" fillId="2" borderId="7" xfId="0" applyFont="1" applyFill="1" applyBorder="1"/>
    <xf numFmtId="0" fontId="0" fillId="2" borderId="7" xfId="0" applyFill="1" applyBorder="1"/>
    <xf numFmtId="164" fontId="3" fillId="2" borderId="7" xfId="1" applyNumberFormat="1" applyFill="1" applyBorder="1"/>
    <xf numFmtId="0" fontId="11" fillId="2" borderId="5" xfId="0" applyFont="1" applyFill="1" applyBorder="1"/>
    <xf numFmtId="1" fontId="0" fillId="2" borderId="7" xfId="0" applyNumberFormat="1" applyFill="1" applyBorder="1"/>
    <xf numFmtId="9" fontId="3" fillId="2" borderId="7" xfId="7" applyFill="1" applyBorder="1"/>
    <xf numFmtId="0" fontId="0" fillId="2" borderId="10" xfId="0" applyFill="1" applyBorder="1"/>
    <xf numFmtId="164" fontId="3" fillId="2" borderId="10" xfId="1" applyNumberFormat="1" applyFont="1" applyFill="1" applyBorder="1"/>
    <xf numFmtId="166" fontId="0" fillId="2" borderId="10" xfId="0" applyNumberFormat="1" applyFill="1" applyBorder="1"/>
    <xf numFmtId="0" fontId="7" fillId="2" borderId="10" xfId="0" applyFont="1" applyFill="1" applyBorder="1" applyAlignment="1">
      <alignment horizontal="center"/>
    </xf>
    <xf numFmtId="0" fontId="0" fillId="2" borderId="11" xfId="0" applyFill="1" applyBorder="1"/>
    <xf numFmtId="0" fontId="0" fillId="2" borderId="0" xfId="0" applyFill="1" applyBorder="1"/>
    <xf numFmtId="164" fontId="3" fillId="2" borderId="0" xfId="1" applyNumberFormat="1" applyFont="1" applyFill="1" applyBorder="1"/>
    <xf numFmtId="166" fontId="0" fillId="2" borderId="0" xfId="0" applyNumberForma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0" xfId="0" applyFont="1" applyFill="1" applyBorder="1"/>
    <xf numFmtId="9" fontId="3" fillId="2" borderId="0" xfId="7" applyFont="1" applyFill="1" applyBorder="1"/>
    <xf numFmtId="0" fontId="0" fillId="2" borderId="0" xfId="0" applyFill="1" applyBorder="1" applyAlignment="1">
      <alignment horizontal="right"/>
    </xf>
    <xf numFmtId="0" fontId="6" fillId="2" borderId="0" xfId="0" applyFont="1" applyFill="1" applyBorder="1"/>
    <xf numFmtId="0" fontId="8" fillId="2" borderId="0" xfId="0" applyFont="1" applyFill="1" applyBorder="1"/>
    <xf numFmtId="0" fontId="0" fillId="4" borderId="0" xfId="0" applyFill="1" applyBorder="1" applyAlignment="1">
      <alignment horizontal="left"/>
    </xf>
    <xf numFmtId="2" fontId="0" fillId="4" borderId="0" xfId="0" applyNumberFormat="1" applyFill="1" applyBorder="1" applyAlignment="1">
      <alignment horizontal="left"/>
    </xf>
    <xf numFmtId="0" fontId="1" fillId="2" borderId="0" xfId="0" applyFont="1" applyFill="1" applyBorder="1"/>
    <xf numFmtId="0" fontId="0" fillId="2" borderId="13" xfId="0" applyFill="1" applyBorder="1"/>
    <xf numFmtId="167" fontId="9" fillId="0" borderId="0" xfId="0" applyNumberFormat="1" applyFont="1" applyBorder="1" applyAlignment="1">
      <alignment horizontal="left" vertical="center"/>
    </xf>
    <xf numFmtId="164" fontId="10" fillId="2" borderId="0" xfId="1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3" fontId="3" fillId="2" borderId="0" xfId="1" applyNumberFormat="1" applyFill="1" applyBorder="1" applyAlignment="1">
      <alignment horizontal="center" vertical="center"/>
    </xf>
    <xf numFmtId="1" fontId="3" fillId="2" borderId="0" xfId="1" applyNumberFormat="1" applyFill="1" applyBorder="1" applyAlignment="1">
      <alignment horizontal="center" vertical="center"/>
    </xf>
    <xf numFmtId="9" fontId="3" fillId="2" borderId="0" xfId="1" applyNumberFormat="1" applyFill="1" applyBorder="1" applyAlignment="1">
      <alignment horizontal="center" vertical="center"/>
    </xf>
    <xf numFmtId="168" fontId="3" fillId="2" borderId="0" xfId="7" applyNumberFormat="1" applyFill="1" applyBorder="1" applyAlignment="1">
      <alignment horizontal="center" vertical="center"/>
    </xf>
    <xf numFmtId="0" fontId="0" fillId="2" borderId="0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6" fillId="2" borderId="5" xfId="0" applyFont="1" applyFill="1" applyBorder="1" applyProtection="1">
      <protection locked="0"/>
    </xf>
    <xf numFmtId="0" fontId="0" fillId="2" borderId="0" xfId="0" applyFill="1" applyBorder="1" applyProtection="1"/>
    <xf numFmtId="0" fontId="0" fillId="2" borderId="9" xfId="0" applyFill="1" applyBorder="1" applyProtection="1"/>
    <xf numFmtId="164" fontId="3" fillId="2" borderId="0" xfId="1" applyNumberFormat="1" applyFont="1" applyFill="1" applyBorder="1" applyProtection="1"/>
    <xf numFmtId="0" fontId="0" fillId="2" borderId="11" xfId="0" applyFill="1" applyBorder="1" applyProtection="1"/>
    <xf numFmtId="0" fontId="0" fillId="2" borderId="4" xfId="0" applyFill="1" applyBorder="1" applyProtection="1"/>
    <xf numFmtId="0" fontId="6" fillId="2" borderId="4" xfId="0" applyFont="1" applyFill="1" applyBorder="1" applyProtection="1"/>
    <xf numFmtId="49" fontId="6" fillId="3" borderId="0" xfId="1" quotePrefix="1" applyNumberFormat="1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Protection="1"/>
    <xf numFmtId="164" fontId="6" fillId="2" borderId="0" xfId="1" applyNumberFormat="1" applyFont="1" applyFill="1" applyBorder="1" applyAlignment="1" applyProtection="1">
      <alignment horizontal="center" vertical="center"/>
    </xf>
    <xf numFmtId="1" fontId="3" fillId="2" borderId="0" xfId="1" applyNumberFormat="1" applyFont="1" applyFill="1" applyBorder="1" applyAlignment="1" applyProtection="1">
      <alignment horizontal="center"/>
    </xf>
    <xf numFmtId="0" fontId="0" fillId="2" borderId="5" xfId="0" applyFill="1" applyBorder="1" applyProtection="1"/>
    <xf numFmtId="1" fontId="6" fillId="2" borderId="0" xfId="0" applyNumberFormat="1" applyFont="1" applyFill="1" applyBorder="1" applyAlignment="1" applyProtection="1">
      <alignment horizontal="center"/>
    </xf>
    <xf numFmtId="1" fontId="0" fillId="2" borderId="0" xfId="0" applyNumberFormat="1" applyFill="1" applyBorder="1" applyAlignment="1" applyProtection="1">
      <alignment horizontal="center"/>
    </xf>
    <xf numFmtId="164" fontId="3" fillId="2" borderId="0" xfId="1" applyNumberFormat="1" applyFont="1" applyFill="1" applyBorder="1" applyAlignment="1" applyProtection="1">
      <alignment horizontal="center"/>
    </xf>
    <xf numFmtId="164" fontId="3" fillId="2" borderId="5" xfId="1" applyNumberFormat="1" applyFont="1" applyFill="1" applyBorder="1" applyAlignment="1" applyProtection="1">
      <alignment horizontal="center"/>
      <protection locked="0"/>
    </xf>
    <xf numFmtId="2" fontId="0" fillId="4" borderId="0" xfId="0" applyNumberFormat="1" applyFill="1" applyBorder="1" applyAlignment="1" applyProtection="1">
      <alignment horizontal="left"/>
      <protection locked="0"/>
    </xf>
    <xf numFmtId="164" fontId="0" fillId="2" borderId="0" xfId="1" applyNumberFormat="1" applyFont="1" applyFill="1" applyBorder="1" applyProtection="1">
      <protection locked="0"/>
    </xf>
    <xf numFmtId="2" fontId="0" fillId="0" borderId="0" xfId="0" applyNumberFormat="1" applyFill="1" applyBorder="1" applyAlignment="1" applyProtection="1">
      <alignment horizontal="left"/>
      <protection locked="0"/>
    </xf>
    <xf numFmtId="1" fontId="0" fillId="2" borderId="0" xfId="0" applyNumberFormat="1" applyFill="1" applyBorder="1" applyProtection="1"/>
    <xf numFmtId="0" fontId="0" fillId="5" borderId="11" xfId="0" applyFill="1" applyBorder="1"/>
    <xf numFmtId="0" fontId="0" fillId="5" borderId="0" xfId="0" applyFill="1" applyBorder="1"/>
    <xf numFmtId="164" fontId="3" fillId="5" borderId="0" xfId="1" applyNumberFormat="1" applyFont="1" applyFill="1" applyBorder="1"/>
    <xf numFmtId="0" fontId="0" fillId="5" borderId="12" xfId="0" applyFill="1" applyBorder="1"/>
    <xf numFmtId="0" fontId="0" fillId="5" borderId="0" xfId="0" applyFill="1"/>
    <xf numFmtId="166" fontId="0" fillId="5" borderId="0" xfId="0" applyNumberFormat="1" applyFill="1" applyBorder="1"/>
    <xf numFmtId="0" fontId="9" fillId="5" borderId="0" xfId="0" applyFont="1" applyFill="1" applyBorder="1" applyAlignment="1">
      <alignment horizontal="center"/>
    </xf>
    <xf numFmtId="0" fontId="9" fillId="5" borderId="0" xfId="0" applyFont="1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21" xfId="0" applyFill="1" applyBorder="1"/>
    <xf numFmtId="0" fontId="0" fillId="5" borderId="22" xfId="0" applyFill="1" applyBorder="1"/>
    <xf numFmtId="0" fontId="0" fillId="5" borderId="23" xfId="0" applyFill="1" applyBorder="1"/>
    <xf numFmtId="0" fontId="0" fillId="5" borderId="24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164" fontId="3" fillId="5" borderId="0" xfId="1" applyNumberFormat="1" applyFont="1" applyFill="1"/>
    <xf numFmtId="166" fontId="0" fillId="5" borderId="0" xfId="0" applyNumberFormat="1" applyFill="1"/>
    <xf numFmtId="0" fontId="9" fillId="5" borderId="0" xfId="0" applyFont="1" applyFill="1" applyAlignment="1">
      <alignment horizontal="center"/>
    </xf>
    <xf numFmtId="0" fontId="9" fillId="5" borderId="0" xfId="0" applyFont="1" applyFill="1"/>
    <xf numFmtId="0" fontId="12" fillId="2" borderId="11" xfId="0" applyFont="1" applyFill="1" applyBorder="1" applyProtection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3" fillId="4" borderId="27" xfId="0" applyFont="1" applyFill="1" applyBorder="1" applyAlignment="1">
      <alignment wrapText="1"/>
    </xf>
    <xf numFmtId="0" fontId="13" fillId="4" borderId="0" xfId="0" applyFont="1" applyFill="1" applyAlignment="1">
      <alignment wrapText="1"/>
    </xf>
    <xf numFmtId="0" fontId="14" fillId="4" borderId="0" xfId="0" applyFont="1" applyFill="1" applyAlignment="1">
      <alignment wrapText="1"/>
    </xf>
    <xf numFmtId="0" fontId="13" fillId="0" borderId="28" xfId="0" applyFont="1" applyBorder="1" applyAlignment="1">
      <alignment wrapText="1"/>
    </xf>
    <xf numFmtId="0" fontId="13" fillId="6" borderId="28" xfId="0" applyFont="1" applyFill="1" applyBorder="1" applyAlignment="1">
      <alignment wrapText="1"/>
    </xf>
    <xf numFmtId="0" fontId="13" fillId="6" borderId="27" xfId="0" applyFont="1" applyFill="1" applyBorder="1" applyAlignment="1">
      <alignment wrapText="1"/>
    </xf>
    <xf numFmtId="0" fontId="0" fillId="0" borderId="27" xfId="0" applyBorder="1" applyAlignment="1">
      <alignment wrapText="1"/>
    </xf>
    <xf numFmtId="0" fontId="1" fillId="0" borderId="27" xfId="0" applyFont="1" applyBorder="1" applyAlignment="1">
      <alignment wrapText="1"/>
    </xf>
    <xf numFmtId="0" fontId="0" fillId="0" borderId="27" xfId="0" applyBorder="1"/>
    <xf numFmtId="0" fontId="0" fillId="7" borderId="27" xfId="0" applyFill="1" applyBorder="1" applyAlignment="1">
      <alignment wrapText="1"/>
    </xf>
    <xf numFmtId="0" fontId="1" fillId="8" borderId="27" xfId="0" applyFont="1" applyFill="1" applyBorder="1" applyAlignment="1">
      <alignment wrapText="1"/>
    </xf>
    <xf numFmtId="0" fontId="1" fillId="7" borderId="27" xfId="0" applyFont="1" applyFill="1" applyBorder="1" applyAlignment="1">
      <alignment wrapText="1"/>
    </xf>
    <xf numFmtId="0" fontId="15" fillId="2" borderId="11" xfId="0" applyFont="1" applyFill="1" applyBorder="1" applyAlignment="1" applyProtection="1">
      <alignment vertical="center" wrapText="1"/>
    </xf>
    <xf numFmtId="164" fontId="3" fillId="2" borderId="0" xfId="1" applyNumberFormat="1" applyFont="1" applyFill="1" applyBorder="1" applyAlignment="1">
      <alignment horizontal="center"/>
    </xf>
    <xf numFmtId="164" fontId="3" fillId="2" borderId="0" xfId="1" quotePrefix="1" applyNumberFormat="1" applyFont="1" applyFill="1" applyBorder="1" applyAlignment="1">
      <alignment horizontal="center"/>
    </xf>
    <xf numFmtId="164" fontId="0" fillId="2" borderId="0" xfId="1" applyNumberFormat="1" applyFont="1" applyFill="1" applyBorder="1" applyProtection="1"/>
    <xf numFmtId="0" fontId="6" fillId="2" borderId="0" xfId="0" applyFont="1" applyFill="1" applyBorder="1" applyAlignment="1" applyProtection="1"/>
    <xf numFmtId="0" fontId="0" fillId="5" borderId="0" xfId="0" applyFill="1" applyBorder="1" applyAlignment="1"/>
    <xf numFmtId="0" fontId="0" fillId="5" borderId="0" xfId="0" applyFill="1" applyBorder="1" applyAlignment="1">
      <alignment horizontal="left"/>
    </xf>
    <xf numFmtId="3" fontId="0" fillId="5" borderId="0" xfId="0" applyNumberFormat="1" applyFill="1" applyBorder="1"/>
    <xf numFmtId="3" fontId="0" fillId="2" borderId="10" xfId="0" applyNumberFormat="1" applyFill="1" applyBorder="1"/>
    <xf numFmtId="3" fontId="0" fillId="2" borderId="0" xfId="0" applyNumberFormat="1" applyFill="1" applyBorder="1"/>
    <xf numFmtId="3" fontId="7" fillId="2" borderId="0" xfId="0" applyNumberFormat="1" applyFont="1" applyFill="1" applyBorder="1" applyAlignment="1">
      <alignment horizontal="center"/>
    </xf>
    <xf numFmtId="3" fontId="3" fillId="2" borderId="7" xfId="1" applyNumberFormat="1" applyFont="1" applyFill="1" applyBorder="1"/>
    <xf numFmtId="3" fontId="3" fillId="2" borderId="0" xfId="1" applyNumberFormat="1" applyFont="1" applyFill="1" applyBorder="1"/>
    <xf numFmtId="3" fontId="3" fillId="2" borderId="2" xfId="1" applyNumberFormat="1" applyFont="1" applyFill="1" applyBorder="1"/>
    <xf numFmtId="3" fontId="3" fillId="2" borderId="0" xfId="1" applyNumberFormat="1" applyFont="1" applyFill="1" applyBorder="1" applyAlignment="1">
      <alignment horizontal="center"/>
    </xf>
    <xf numFmtId="3" fontId="3" fillId="2" borderId="0" xfId="1" quotePrefix="1" applyNumberFormat="1" applyFont="1" applyFill="1" applyBorder="1" applyAlignment="1">
      <alignment horizontal="center"/>
    </xf>
    <xf numFmtId="3" fontId="0" fillId="2" borderId="0" xfId="0" applyNumberFormat="1" applyFill="1" applyBorder="1" applyProtection="1"/>
    <xf numFmtId="3" fontId="0" fillId="5" borderId="0" xfId="0" applyNumberFormat="1" applyFill="1"/>
    <xf numFmtId="0" fontId="7" fillId="2" borderId="1" xfId="0" applyFont="1" applyFill="1" applyBorder="1" applyAlignment="1">
      <alignment horizontal="center"/>
    </xf>
    <xf numFmtId="49" fontId="6" fillId="3" borderId="0" xfId="1" quotePrefix="1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left"/>
    </xf>
    <xf numFmtId="0" fontId="6" fillId="2" borderId="29" xfId="0" applyFont="1" applyFill="1" applyBorder="1" applyAlignment="1" applyProtection="1">
      <alignment horizontal="center"/>
    </xf>
    <xf numFmtId="0" fontId="6" fillId="2" borderId="30" xfId="0" applyFont="1" applyFill="1" applyBorder="1" applyAlignment="1" applyProtection="1">
      <alignment horizontal="center"/>
    </xf>
    <xf numFmtId="0" fontId="6" fillId="2" borderId="31" xfId="0" applyFont="1" applyFill="1" applyBorder="1" applyAlignment="1" applyProtection="1">
      <alignment horizontal="center"/>
    </xf>
    <xf numFmtId="49" fontId="6" fillId="3" borderId="0" xfId="1" quotePrefix="1" applyNumberFormat="1" applyFont="1" applyFill="1" applyBorder="1" applyAlignment="1" applyProtection="1">
      <alignment horizontal="left" vertic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3" fontId="6" fillId="3" borderId="32" xfId="1" quotePrefix="1" applyNumberFormat="1" applyFont="1" applyFill="1" applyBorder="1" applyAlignment="1" applyProtection="1">
      <alignment horizontal="center" vertical="center" wrapText="1"/>
    </xf>
    <xf numFmtId="3" fontId="6" fillId="2" borderId="11" xfId="1" applyNumberFormat="1" applyFont="1" applyFill="1" applyBorder="1" applyProtection="1"/>
  </cellXfs>
  <cellStyles count="8">
    <cellStyle name="Comma" xfId="1" builtinId="3"/>
    <cellStyle name="Normal" xfId="0" builtinId="0"/>
    <cellStyle name="Normal 2" xfId="2" xr:uid="{00000000-0005-0000-0000-000002000000}"/>
    <cellStyle name="Normal 28 2" xfId="3" xr:uid="{00000000-0005-0000-0000-000003000000}"/>
    <cellStyle name="Normal 3" xfId="4" xr:uid="{00000000-0005-0000-0000-000004000000}"/>
    <cellStyle name="Normal 61" xfId="5" xr:uid="{00000000-0005-0000-0000-000005000000}"/>
    <cellStyle name="Normal 8 7" xfId="6" xr:uid="{00000000-0005-0000-0000-000006000000}"/>
    <cellStyle name="Percent" xfId="7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17992</xdr:rowOff>
    </xdr:from>
    <xdr:to>
      <xdr:col>0</xdr:col>
      <xdr:colOff>1181100</xdr:colOff>
      <xdr:row>4</xdr:row>
      <xdr:rowOff>82322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B7BF14-75F0-458E-BEE9-1F94356AD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70909"/>
          <a:ext cx="1171575" cy="540580"/>
        </a:xfrm>
        <a:prstGeom prst="rect">
          <a:avLst/>
        </a:prstGeom>
      </xdr:spPr>
    </xdr:pic>
    <xdr:clientData/>
  </xdr:twoCellAnchor>
  <xdr:twoCellAnchor editAs="oneCell">
    <xdr:from>
      <xdr:col>10</xdr:col>
      <xdr:colOff>322793</xdr:colOff>
      <xdr:row>1</xdr:row>
      <xdr:rowOff>48682</xdr:rowOff>
    </xdr:from>
    <xdr:to>
      <xdr:col>19</xdr:col>
      <xdr:colOff>77259</xdr:colOff>
      <xdr:row>4</xdr:row>
      <xdr:rowOff>231145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7388C6-961C-493E-81B6-8D11CB4DB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2293" y="101599"/>
          <a:ext cx="1204383" cy="65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pn12049\LOCALS~1\Temp\c.apl.notes.data\over%20under%20monthly%20projection%202005%203.3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 vs Allocation"/>
      <sheetName val="Slot Summary"/>
      <sheetName val="Days Check"/>
      <sheetName val="Slot days working"/>
      <sheetName val="eur service"/>
      <sheetName val="na service"/>
      <sheetName val="LAS"/>
      <sheetName val="Shipdata"/>
      <sheetName val="End04 over under provision FSC"/>
      <sheetName val="Capacity"/>
      <sheetName val="Provision_vs_Allocation"/>
      <sheetName val="Slot_Summary"/>
      <sheetName val="Days_Check"/>
      <sheetName val="Slot_days_working"/>
      <sheetName val="eur_service"/>
      <sheetName val="na_service"/>
      <sheetName val="End04_over_under_provision_F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Z166"/>
  <sheetViews>
    <sheetView tabSelected="1" zoomScale="90" zoomScaleNormal="90" zoomScaleSheetLayoutView="90" workbookViewId="0">
      <selection activeCell="F9" sqref="F9"/>
    </sheetView>
  </sheetViews>
  <sheetFormatPr defaultColWidth="9.140625" defaultRowHeight="12.75"/>
  <cols>
    <col min="1" max="1" width="73.28515625" style="72" customWidth="1"/>
    <col min="2" max="2" width="1.42578125" style="72" customWidth="1"/>
    <col min="3" max="5" width="10.42578125" style="89" customWidth="1"/>
    <col min="6" max="8" width="1.140625" style="72" customWidth="1"/>
    <col min="9" max="11" width="10.42578125" style="89" customWidth="1"/>
    <col min="12" max="12" width="10.42578125" style="89" hidden="1" customWidth="1"/>
    <col min="13" max="14" width="1.140625" style="89" hidden="1" customWidth="1"/>
    <col min="15" max="17" width="11.28515625" style="89" hidden="1" customWidth="1"/>
    <col min="18" max="18" width="12.140625" style="72" hidden="1" customWidth="1"/>
    <col min="19" max="19" width="11.28515625" style="125" customWidth="1"/>
    <col min="20" max="20" width="1.28515625" style="72" customWidth="1"/>
    <col min="21" max="21" width="1.140625" style="72" customWidth="1"/>
    <col min="22" max="22" width="3.5703125" style="72" hidden="1" customWidth="1"/>
    <col min="23" max="23" width="13.42578125" style="90" hidden="1" customWidth="1"/>
    <col min="24" max="24" width="21.7109375" style="72" hidden="1" customWidth="1"/>
    <col min="25" max="25" width="18.42578125" style="72" hidden="1" customWidth="1"/>
    <col min="26" max="26" width="9.140625" style="72" hidden="1" customWidth="1"/>
    <col min="27" max="27" width="15.7109375" style="72" hidden="1" customWidth="1"/>
    <col min="28" max="28" width="9.140625" style="72" hidden="1" customWidth="1"/>
    <col min="29" max="29" width="12.85546875" style="91" hidden="1" customWidth="1"/>
    <col min="30" max="30" width="14.140625" style="91" hidden="1" customWidth="1"/>
    <col min="31" max="31" width="9.140625" style="92" hidden="1" customWidth="1"/>
    <col min="32" max="37" width="9.140625" style="72" customWidth="1"/>
    <col min="38" max="16384" width="9.140625" style="72"/>
  </cols>
  <sheetData>
    <row r="1" spans="1:78" ht="4.5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115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</row>
    <row r="2" spans="1:78">
      <c r="A2" s="18"/>
      <c r="B2" s="18"/>
      <c r="C2" s="18"/>
      <c r="D2" s="18"/>
      <c r="E2" s="18"/>
      <c r="F2" s="17"/>
      <c r="G2" s="17"/>
      <c r="H2" s="17"/>
      <c r="I2" s="18"/>
      <c r="J2" s="18"/>
      <c r="K2" s="18"/>
      <c r="L2" s="18"/>
      <c r="M2" s="18"/>
      <c r="N2" s="18"/>
      <c r="O2" s="18"/>
      <c r="P2" s="18"/>
      <c r="Q2" s="18"/>
      <c r="R2" s="17"/>
      <c r="S2" s="116"/>
      <c r="T2" s="17"/>
      <c r="U2" s="17"/>
      <c r="V2" s="17"/>
      <c r="W2" s="19"/>
      <c r="X2" s="17"/>
      <c r="Y2" s="17"/>
      <c r="Z2" s="17"/>
      <c r="AA2" s="17"/>
      <c r="AB2" s="17"/>
      <c r="AC2" s="20"/>
      <c r="AD2" s="20"/>
      <c r="AE2" s="17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>
      <c r="A3" s="22"/>
      <c r="B3" s="22"/>
      <c r="C3" s="23"/>
      <c r="D3" s="23"/>
      <c r="E3" s="23"/>
      <c r="F3" s="22"/>
      <c r="G3" s="22"/>
      <c r="H3" s="22"/>
      <c r="I3" s="23"/>
      <c r="J3" s="23"/>
      <c r="K3" s="23"/>
      <c r="L3" s="23"/>
      <c r="M3" s="23"/>
      <c r="N3" s="23"/>
      <c r="O3" s="23"/>
      <c r="P3" s="23"/>
      <c r="Q3" s="23"/>
      <c r="R3" s="22"/>
      <c r="S3" s="117"/>
      <c r="T3" s="22"/>
      <c r="U3" s="22"/>
      <c r="V3" s="22"/>
      <c r="W3" s="24"/>
      <c r="X3" s="22"/>
      <c r="Y3" s="22"/>
      <c r="Z3" s="22"/>
      <c r="AA3" s="22"/>
      <c r="AB3" s="22"/>
      <c r="AC3" s="25"/>
      <c r="AD3" s="25"/>
      <c r="AE3" s="22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>
      <c r="A4" s="22"/>
      <c r="B4" s="22"/>
      <c r="C4" s="22"/>
      <c r="D4" s="22"/>
      <c r="E4" s="22"/>
      <c r="F4" s="25"/>
      <c r="G4" s="26"/>
      <c r="H4" s="22"/>
      <c r="I4" s="22"/>
      <c r="J4" s="22"/>
      <c r="K4" s="25"/>
      <c r="L4" s="25"/>
      <c r="M4" s="25"/>
      <c r="N4" s="25"/>
      <c r="O4" s="25"/>
      <c r="P4" s="25"/>
      <c r="Q4" s="25"/>
      <c r="R4" s="25"/>
      <c r="S4" s="118"/>
      <c r="T4" s="25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25.5" customHeight="1">
      <c r="A5" s="11" t="s">
        <v>325</v>
      </c>
      <c r="B5" s="12"/>
      <c r="C5" s="7"/>
      <c r="D5" s="7"/>
      <c r="E5" s="7"/>
      <c r="F5" s="7"/>
      <c r="G5" s="7"/>
      <c r="H5" s="12"/>
      <c r="I5" s="7"/>
      <c r="J5" s="7"/>
      <c r="K5" s="7"/>
      <c r="L5" s="7"/>
      <c r="M5" s="7"/>
      <c r="N5" s="7"/>
      <c r="O5" s="7"/>
      <c r="P5" s="7"/>
      <c r="Q5" s="7"/>
      <c r="R5" s="7"/>
      <c r="S5" s="119"/>
      <c r="T5" s="7"/>
      <c r="U5" s="22"/>
      <c r="V5" s="22"/>
      <c r="W5" s="27"/>
      <c r="X5" s="28"/>
      <c r="Y5" s="22"/>
      <c r="Z5" s="22"/>
      <c r="AA5" s="22"/>
      <c r="AB5" s="22"/>
      <c r="AC5" s="22"/>
      <c r="AD5" s="22"/>
      <c r="AE5" s="22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</row>
    <row r="6" spans="1:78" ht="15.75" customHeight="1">
      <c r="A6" s="21"/>
      <c r="B6" s="22"/>
      <c r="C6" s="23"/>
      <c r="D6" s="23"/>
      <c r="E6" s="23"/>
      <c r="F6" s="22"/>
      <c r="G6" s="2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120"/>
      <c r="T6" s="48"/>
      <c r="U6" s="22"/>
      <c r="V6" s="22"/>
      <c r="W6" s="24"/>
      <c r="X6" s="22"/>
      <c r="Y6" s="22"/>
      <c r="Z6" s="22"/>
      <c r="AA6" s="22"/>
      <c r="AB6" s="29"/>
      <c r="AC6" s="25"/>
      <c r="AD6" s="25"/>
      <c r="AE6" s="22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</row>
    <row r="7" spans="1:78" ht="7.5" customHeight="1">
      <c r="A7" s="21"/>
      <c r="B7" s="1"/>
      <c r="C7" s="2"/>
      <c r="D7" s="2"/>
      <c r="E7" s="2"/>
      <c r="F7" s="3"/>
      <c r="G7" s="22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121"/>
      <c r="T7" s="3"/>
      <c r="U7" s="22"/>
      <c r="V7" s="22"/>
      <c r="W7" s="24"/>
      <c r="X7" s="22"/>
      <c r="Y7" s="22"/>
      <c r="Z7" s="22"/>
      <c r="AA7" s="22"/>
      <c r="AB7" s="29"/>
      <c r="AC7" s="25"/>
      <c r="AD7" s="25"/>
      <c r="AE7" s="22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</row>
    <row r="8" spans="1:78">
      <c r="A8" s="21" t="s">
        <v>323</v>
      </c>
      <c r="B8" s="4"/>
      <c r="C8" s="127" t="s">
        <v>42</v>
      </c>
      <c r="D8" s="127"/>
      <c r="E8" s="127"/>
      <c r="F8" s="48"/>
      <c r="G8" s="46"/>
      <c r="H8" s="47"/>
      <c r="I8" s="132" t="s">
        <v>43</v>
      </c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48"/>
      <c r="U8" s="22"/>
      <c r="V8" s="22"/>
      <c r="W8" s="25"/>
      <c r="X8" s="25"/>
      <c r="Y8" s="27"/>
      <c r="Z8" s="22"/>
      <c r="AA8" s="22"/>
      <c r="AB8" s="22"/>
      <c r="AC8" s="31"/>
      <c r="AD8" s="22"/>
      <c r="AE8" s="27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</row>
    <row r="9" spans="1:78" ht="21" customHeight="1">
      <c r="A9" s="21" t="s">
        <v>324</v>
      </c>
      <c r="B9" s="4"/>
      <c r="C9" s="46" t="s">
        <v>65</v>
      </c>
      <c r="D9" s="133">
        <v>443</v>
      </c>
      <c r="E9" s="133"/>
      <c r="F9" s="63"/>
      <c r="G9" s="46"/>
      <c r="H9" s="47"/>
      <c r="I9" s="46" t="s">
        <v>44</v>
      </c>
      <c r="J9" s="64">
        <v>0.88</v>
      </c>
      <c r="K9" s="65" t="s">
        <v>335</v>
      </c>
      <c r="L9" s="56"/>
      <c r="M9" s="49"/>
      <c r="N9" s="54"/>
      <c r="O9" s="109"/>
      <c r="P9" s="109"/>
      <c r="Q9" s="109"/>
      <c r="R9" s="109"/>
      <c r="S9" s="64">
        <v>0.83</v>
      </c>
      <c r="T9" s="48"/>
      <c r="U9" s="22"/>
      <c r="V9" s="22"/>
      <c r="W9" s="25"/>
      <c r="X9" s="25"/>
      <c r="Y9" s="34"/>
      <c r="Z9" s="22"/>
      <c r="AA9" s="22"/>
      <c r="AB9" s="22"/>
      <c r="AC9" s="31"/>
      <c r="AD9" s="22"/>
      <c r="AE9" s="27"/>
      <c r="AF9" s="69"/>
      <c r="AG9" s="69"/>
      <c r="AH9" s="69"/>
      <c r="AI9" s="113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</row>
    <row r="10" spans="1:78" hidden="1">
      <c r="A10" s="21"/>
      <c r="B10" s="4"/>
      <c r="C10" s="22" t="s">
        <v>2</v>
      </c>
      <c r="D10" s="22"/>
      <c r="E10" s="32">
        <v>602</v>
      </c>
      <c r="F10" s="5"/>
      <c r="G10" s="22"/>
      <c r="H10" s="4"/>
      <c r="I10" s="22"/>
      <c r="J10" s="22"/>
      <c r="K10" s="33"/>
      <c r="L10" s="33"/>
      <c r="M10" s="33"/>
      <c r="N10" s="33"/>
      <c r="O10" s="51"/>
      <c r="P10" s="33"/>
      <c r="Q10" s="33"/>
      <c r="R10" s="109"/>
      <c r="S10" s="122"/>
      <c r="T10" s="109"/>
      <c r="U10" s="22"/>
      <c r="V10" s="22"/>
      <c r="W10" s="25"/>
      <c r="X10" s="25"/>
      <c r="Y10" s="27"/>
      <c r="Z10" s="22"/>
      <c r="AA10" s="22"/>
      <c r="AB10" s="22"/>
      <c r="AC10" s="31"/>
      <c r="AD10" s="22"/>
      <c r="AE10" s="22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</row>
    <row r="11" spans="1:78" ht="12" hidden="1" customHeight="1">
      <c r="A11" s="35"/>
      <c r="B11" s="6"/>
      <c r="C11" s="7"/>
      <c r="D11" s="7"/>
      <c r="E11" s="7"/>
      <c r="F11" s="8"/>
      <c r="G11" s="23"/>
      <c r="H11" s="6"/>
      <c r="I11" s="7"/>
      <c r="J11" s="7"/>
      <c r="K11" s="7"/>
      <c r="L11" s="7"/>
      <c r="M11" s="7"/>
      <c r="N11" s="7"/>
      <c r="O11" s="51"/>
      <c r="P11" s="7"/>
      <c r="Q11" s="7"/>
      <c r="R11" s="110"/>
      <c r="S11" s="123"/>
      <c r="T11" s="110"/>
      <c r="U11" s="22"/>
      <c r="V11" s="22"/>
      <c r="W11" s="25"/>
      <c r="X11" s="25"/>
      <c r="Y11" s="36"/>
      <c r="Z11" s="22"/>
      <c r="AA11" s="22"/>
      <c r="AB11" s="22"/>
      <c r="AC11" s="37"/>
      <c r="AD11" s="37"/>
      <c r="AE11" s="27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</row>
    <row r="12" spans="1:78" ht="6.75" hidden="1" customHeight="1">
      <c r="A12" s="18"/>
      <c r="B12" s="23"/>
      <c r="C12" s="23"/>
      <c r="D12" s="23"/>
      <c r="E12" s="23"/>
      <c r="F12" s="22"/>
      <c r="G12" s="22"/>
      <c r="H12" s="22"/>
      <c r="I12" s="23"/>
      <c r="J12" s="23"/>
      <c r="K12" s="23"/>
      <c r="L12" s="23"/>
      <c r="M12" s="23"/>
      <c r="N12" s="23"/>
      <c r="O12" s="51"/>
      <c r="P12" s="23"/>
      <c r="Q12" s="23"/>
      <c r="R12" s="22"/>
      <c r="S12" s="117"/>
      <c r="T12" s="22"/>
      <c r="U12" s="22"/>
      <c r="V12" s="22"/>
      <c r="W12" s="25"/>
      <c r="X12" s="22"/>
      <c r="Y12" s="22"/>
      <c r="Z12" s="22"/>
      <c r="AA12" s="22"/>
      <c r="AB12" s="22"/>
      <c r="AC12" s="38"/>
      <c r="AD12" s="38"/>
      <c r="AE12" s="27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</row>
    <row r="13" spans="1:78">
      <c r="A13" s="50"/>
      <c r="B13" s="1"/>
      <c r="C13" s="2"/>
      <c r="D13" s="2"/>
      <c r="E13" s="2"/>
      <c r="F13" s="3"/>
      <c r="G13" s="22"/>
      <c r="H13" s="1"/>
      <c r="I13" s="2"/>
      <c r="J13" s="2"/>
      <c r="K13" s="2"/>
      <c r="L13" s="2"/>
      <c r="M13" s="2"/>
      <c r="N13" s="2"/>
      <c r="O13" s="2"/>
      <c r="P13" s="2"/>
      <c r="Q13" s="2"/>
      <c r="R13" s="2"/>
      <c r="S13" s="121"/>
      <c r="T13" s="56"/>
      <c r="U13" s="22"/>
      <c r="V13" s="22"/>
      <c r="W13" s="25"/>
      <c r="X13" s="30"/>
      <c r="Y13" s="22"/>
      <c r="Z13" s="22"/>
      <c r="AA13" s="22"/>
      <c r="AB13" s="22"/>
      <c r="AC13" s="22"/>
      <c r="AD13" s="22"/>
      <c r="AE13" s="22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</row>
    <row r="14" spans="1:78" ht="15.75" customHeight="1">
      <c r="A14" s="52"/>
      <c r="B14" s="53"/>
      <c r="C14" s="129" t="s">
        <v>337</v>
      </c>
      <c r="D14" s="130"/>
      <c r="E14" s="131"/>
      <c r="F14" s="48"/>
      <c r="G14" s="46"/>
      <c r="H14" s="47"/>
      <c r="I14" s="129" t="s">
        <v>66</v>
      </c>
      <c r="J14" s="130"/>
      <c r="K14" s="131"/>
      <c r="L14" s="112"/>
      <c r="M14" s="112"/>
      <c r="N14" s="112"/>
      <c r="O14" s="129" t="s">
        <v>67</v>
      </c>
      <c r="P14" s="130"/>
      <c r="Q14" s="130"/>
      <c r="R14" s="130"/>
      <c r="S14" s="131"/>
      <c r="T14" s="56"/>
      <c r="U14" s="22"/>
      <c r="V14" s="9"/>
      <c r="W14" s="126"/>
      <c r="X14" s="128"/>
      <c r="Y14" s="128"/>
      <c r="Z14" s="128"/>
      <c r="AA14" s="128"/>
      <c r="AB14" s="128"/>
      <c r="AC14" s="128"/>
      <c r="AD14" s="128"/>
      <c r="AE14" s="3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</row>
    <row r="15" spans="1:78" ht="50.25" customHeight="1">
      <c r="A15" s="108" t="s">
        <v>331</v>
      </c>
      <c r="B15" s="54"/>
      <c r="C15" s="55" t="s">
        <v>68</v>
      </c>
      <c r="D15" s="55" t="s">
        <v>69</v>
      </c>
      <c r="E15" s="55" t="s">
        <v>70</v>
      </c>
      <c r="F15" s="63"/>
      <c r="G15" s="46"/>
      <c r="H15" s="47"/>
      <c r="I15" s="55" t="s">
        <v>68</v>
      </c>
      <c r="J15" s="55" t="s">
        <v>69</v>
      </c>
      <c r="K15" s="55" t="s">
        <v>70</v>
      </c>
      <c r="L15" s="56"/>
      <c r="M15" s="49"/>
      <c r="N15" s="54"/>
      <c r="O15" s="55" t="s">
        <v>333</v>
      </c>
      <c r="P15" s="55" t="s">
        <v>332</v>
      </c>
      <c r="Q15" s="55" t="s">
        <v>69</v>
      </c>
      <c r="R15" s="55" t="s">
        <v>334</v>
      </c>
      <c r="S15" s="134" t="s">
        <v>336</v>
      </c>
      <c r="T15" s="56"/>
      <c r="U15" s="22"/>
      <c r="V15" s="9"/>
      <c r="W15" s="66"/>
      <c r="X15" s="39" t="s">
        <v>3</v>
      </c>
      <c r="Y15" s="39" t="s">
        <v>59</v>
      </c>
      <c r="Z15" s="39" t="s">
        <v>61</v>
      </c>
      <c r="AA15" s="39" t="s">
        <v>62</v>
      </c>
      <c r="AB15" s="39" t="s">
        <v>64</v>
      </c>
      <c r="AC15" s="39" t="s">
        <v>63</v>
      </c>
      <c r="AD15" s="39" t="s">
        <v>60</v>
      </c>
      <c r="AE15" s="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</row>
    <row r="16" spans="1:78">
      <c r="A16" s="52" t="s">
        <v>46</v>
      </c>
      <c r="B16" s="53"/>
      <c r="C16" s="57">
        <f t="shared" ref="C16:C47" si="0">$D$9*((AA16*W16)/(Z16*2*AC16))+$E$10*((AA16*X16+AB16*Y16))/(Z16*2*AC16)</f>
        <v>150.78518360553167</v>
      </c>
      <c r="D16" s="58">
        <f>C16*$J$9</f>
        <v>132.69096157286788</v>
      </c>
      <c r="E16" s="58">
        <f>C16*$S$9</f>
        <v>125.15170239259128</v>
      </c>
      <c r="F16" s="59"/>
      <c r="G16" s="49"/>
      <c r="H16" s="53"/>
      <c r="I16" s="60">
        <f t="shared" ref="I16:I47" si="1">C16*AD16</f>
        <v>211.79184934277504</v>
      </c>
      <c r="J16" s="61">
        <f>I16*$J$9</f>
        <v>186.37682742164205</v>
      </c>
      <c r="K16" s="62">
        <f>I16*$S$9</f>
        <v>175.78723495450328</v>
      </c>
      <c r="L16" s="59"/>
      <c r="M16" s="49"/>
      <c r="N16" s="53"/>
      <c r="O16" s="111">
        <v>6.0314073442212797</v>
      </c>
      <c r="P16" s="58">
        <f>C16/25</f>
        <v>6.0314073442212672</v>
      </c>
      <c r="Q16" s="58">
        <f>D16/25</f>
        <v>5.3076384629147153</v>
      </c>
      <c r="R16" s="111">
        <f>E16/25</f>
        <v>5.0060680957036512</v>
      </c>
      <c r="S16" s="135">
        <f>P16-O16</f>
        <v>-1.2434497875801753E-14</v>
      </c>
      <c r="T16" s="59"/>
      <c r="U16" s="22"/>
      <c r="V16" s="9"/>
      <c r="W16" s="40">
        <v>14.2510726085131</v>
      </c>
      <c r="X16" s="41">
        <v>13.6764504247428</v>
      </c>
      <c r="Y16" s="41">
        <v>7.1273014282895426</v>
      </c>
      <c r="Z16" s="41">
        <v>4850</v>
      </c>
      <c r="AA16" s="42">
        <v>67.139028376818061</v>
      </c>
      <c r="AB16" s="43">
        <v>11</v>
      </c>
      <c r="AC16" s="44">
        <v>0.7</v>
      </c>
      <c r="AD16" s="45">
        <v>1.4045932383969673</v>
      </c>
      <c r="AE16" s="14"/>
      <c r="AF16" s="69"/>
      <c r="AG16" s="69"/>
      <c r="AH16" s="69"/>
      <c r="AI16" s="114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</row>
    <row r="17" spans="1:78">
      <c r="A17" s="52" t="s">
        <v>47</v>
      </c>
      <c r="B17" s="53"/>
      <c r="C17" s="57">
        <f t="shared" si="0"/>
        <v>179.43039913693542</v>
      </c>
      <c r="D17" s="58">
        <f>C17*$J$9</f>
        <v>157.89875124050317</v>
      </c>
      <c r="E17" s="58">
        <f t="shared" ref="E17:E71" si="2">C17*$S$9</f>
        <v>148.9272312836564</v>
      </c>
      <c r="F17" s="59"/>
      <c r="G17" s="49"/>
      <c r="H17" s="53"/>
      <c r="I17" s="60">
        <f t="shared" si="1"/>
        <v>252.40298155753075</v>
      </c>
      <c r="J17" s="61">
        <f t="shared" ref="J17:J71" si="3">I17*$J$9</f>
        <v>222.11462377062705</v>
      </c>
      <c r="K17" s="62">
        <f t="shared" ref="K17:K71" si="4">I17*$S$9</f>
        <v>209.49447469275052</v>
      </c>
      <c r="L17" s="59"/>
      <c r="M17" s="49"/>
      <c r="N17" s="53"/>
      <c r="O17" s="111">
        <v>7.1772159654774166</v>
      </c>
      <c r="P17" s="58">
        <f t="shared" ref="P17:P48" si="5">C17/25</f>
        <v>7.1772159654774166</v>
      </c>
      <c r="Q17" s="58">
        <f t="shared" ref="Q17:Q48" si="6">D17/25</f>
        <v>6.3159500496201266</v>
      </c>
      <c r="R17" s="111">
        <f t="shared" ref="R17:R71" si="7">E17/25</f>
        <v>5.9570892513462557</v>
      </c>
      <c r="S17" s="135">
        <f t="shared" ref="S17:S71" si="8">P17-O17</f>
        <v>0</v>
      </c>
      <c r="T17" s="59"/>
      <c r="U17" s="22"/>
      <c r="V17" s="9"/>
      <c r="W17" s="41">
        <v>33.844745073799359</v>
      </c>
      <c r="X17" s="41">
        <v>5.5311043680227758</v>
      </c>
      <c r="Y17" s="41">
        <v>7.3867938488049747</v>
      </c>
      <c r="Z17" s="41">
        <v>4490</v>
      </c>
      <c r="AA17" s="42">
        <v>58.887041814783153</v>
      </c>
      <c r="AB17" s="43">
        <v>11</v>
      </c>
      <c r="AC17" s="44">
        <v>0.7</v>
      </c>
      <c r="AD17" s="45">
        <v>1.4066901861200511</v>
      </c>
      <c r="AE17" s="9"/>
      <c r="AF17" s="69"/>
      <c r="AG17" s="69"/>
      <c r="AH17" s="69"/>
      <c r="AI17" s="114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</row>
    <row r="18" spans="1:78">
      <c r="A18" s="52" t="s">
        <v>53</v>
      </c>
      <c r="B18" s="53"/>
      <c r="C18" s="57">
        <f t="shared" si="0"/>
        <v>189.98498589054154</v>
      </c>
      <c r="D18" s="58">
        <f t="shared" ref="D18:D71" si="9">C18*$J$9</f>
        <v>167.18678758367656</v>
      </c>
      <c r="E18" s="58">
        <f t="shared" si="2"/>
        <v>157.68753828914947</v>
      </c>
      <c r="F18" s="59"/>
      <c r="G18" s="49"/>
      <c r="H18" s="53"/>
      <c r="I18" s="60">
        <f t="shared" si="1"/>
        <v>297.96141168276409</v>
      </c>
      <c r="J18" s="61">
        <f t="shared" si="3"/>
        <v>262.20604228083238</v>
      </c>
      <c r="K18" s="62">
        <f t="shared" si="4"/>
        <v>247.30797169669418</v>
      </c>
      <c r="L18" s="59"/>
      <c r="M18" s="49"/>
      <c r="N18" s="53"/>
      <c r="O18" s="111">
        <v>7.5993994356216614</v>
      </c>
      <c r="P18" s="58">
        <f t="shared" si="5"/>
        <v>7.5993994356216614</v>
      </c>
      <c r="Q18" s="58">
        <f t="shared" si="6"/>
        <v>6.6874715033470622</v>
      </c>
      <c r="R18" s="111">
        <f t="shared" si="7"/>
        <v>6.307501531565979</v>
      </c>
      <c r="S18" s="135">
        <f t="shared" si="8"/>
        <v>0</v>
      </c>
      <c r="T18" s="59"/>
      <c r="U18" s="22"/>
      <c r="V18" s="9"/>
      <c r="W18" s="41">
        <v>30.333333333333329</v>
      </c>
      <c r="X18" s="41">
        <v>23.270833333333329</v>
      </c>
      <c r="Y18" s="41">
        <v>9.4583333333333321</v>
      </c>
      <c r="Z18" s="41">
        <v>5000</v>
      </c>
      <c r="AA18" s="42">
        <v>46.171723126499657</v>
      </c>
      <c r="AB18" s="43">
        <v>11</v>
      </c>
      <c r="AC18" s="44">
        <v>0.7</v>
      </c>
      <c r="AD18" s="45">
        <v>1.5683418891555587</v>
      </c>
      <c r="AE18" s="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</row>
    <row r="19" spans="1:78">
      <c r="A19" s="52" t="s">
        <v>54</v>
      </c>
      <c r="B19" s="53"/>
      <c r="C19" s="57">
        <f t="shared" si="0"/>
        <v>236.84871342714587</v>
      </c>
      <c r="D19" s="58">
        <f t="shared" si="9"/>
        <v>208.42686781588836</v>
      </c>
      <c r="E19" s="58">
        <f t="shared" si="2"/>
        <v>196.58443214453106</v>
      </c>
      <c r="F19" s="59"/>
      <c r="G19" s="49"/>
      <c r="H19" s="53"/>
      <c r="I19" s="60">
        <f t="shared" si="1"/>
        <v>356.58976116914209</v>
      </c>
      <c r="J19" s="61">
        <f t="shared" si="3"/>
        <v>313.79898982884504</v>
      </c>
      <c r="K19" s="62">
        <f t="shared" si="4"/>
        <v>295.96950177038792</v>
      </c>
      <c r="L19" s="59"/>
      <c r="M19" s="49"/>
      <c r="N19" s="53"/>
      <c r="O19" s="111">
        <v>9.4739485370858354</v>
      </c>
      <c r="P19" s="58">
        <f t="shared" si="5"/>
        <v>9.4739485370858354</v>
      </c>
      <c r="Q19" s="58">
        <f t="shared" si="6"/>
        <v>8.337074712635534</v>
      </c>
      <c r="R19" s="111">
        <f t="shared" si="7"/>
        <v>7.863377285781243</v>
      </c>
      <c r="S19" s="135">
        <f t="shared" si="8"/>
        <v>0</v>
      </c>
      <c r="T19" s="59"/>
      <c r="U19" s="22"/>
      <c r="V19" s="9"/>
      <c r="W19" s="41">
        <v>41.146314671301987</v>
      </c>
      <c r="X19" s="41">
        <v>19.86446488496173</v>
      </c>
      <c r="Y19" s="41">
        <v>11.370041766253831</v>
      </c>
      <c r="Z19" s="41">
        <v>6900</v>
      </c>
      <c r="AA19" s="42">
        <v>72.847022305490597</v>
      </c>
      <c r="AB19" s="43">
        <v>13</v>
      </c>
      <c r="AC19" s="44">
        <v>0.7</v>
      </c>
      <c r="AD19" s="45">
        <v>1.505559207011814</v>
      </c>
      <c r="AE19" s="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</row>
    <row r="20" spans="1:78">
      <c r="A20" s="52" t="s">
        <v>15</v>
      </c>
      <c r="B20" s="53"/>
      <c r="C20" s="57">
        <f t="shared" si="0"/>
        <v>385.90150572579</v>
      </c>
      <c r="D20" s="58">
        <f t="shared" si="9"/>
        <v>339.59332503869518</v>
      </c>
      <c r="E20" s="58">
        <f t="shared" si="2"/>
        <v>320.2982497524057</v>
      </c>
      <c r="F20" s="59"/>
      <c r="G20" s="49"/>
      <c r="H20" s="53"/>
      <c r="I20" s="60">
        <f t="shared" si="1"/>
        <v>534.53382367935058</v>
      </c>
      <c r="J20" s="61">
        <f t="shared" si="3"/>
        <v>470.38976483782852</v>
      </c>
      <c r="K20" s="62">
        <f t="shared" si="4"/>
        <v>443.66307365386098</v>
      </c>
      <c r="L20" s="59"/>
      <c r="M20" s="49"/>
      <c r="N20" s="53"/>
      <c r="O20" s="111">
        <v>15.4360602290316</v>
      </c>
      <c r="P20" s="58">
        <f t="shared" si="5"/>
        <v>15.4360602290316</v>
      </c>
      <c r="Q20" s="58">
        <f t="shared" si="6"/>
        <v>13.583733001547808</v>
      </c>
      <c r="R20" s="111">
        <f t="shared" si="7"/>
        <v>12.811929990096228</v>
      </c>
      <c r="S20" s="135">
        <f t="shared" si="8"/>
        <v>0</v>
      </c>
      <c r="T20" s="59"/>
      <c r="U20" s="22"/>
      <c r="V20" s="9"/>
      <c r="W20" s="41">
        <v>68.155107641479276</v>
      </c>
      <c r="X20" s="41">
        <v>9.8544175636789948</v>
      </c>
      <c r="Y20" s="41">
        <v>17.75323723755729</v>
      </c>
      <c r="Z20" s="41">
        <v>5400</v>
      </c>
      <c r="AA20" s="42">
        <v>77.504439071154721</v>
      </c>
      <c r="AB20" s="43">
        <v>11</v>
      </c>
      <c r="AC20" s="44">
        <v>0.7</v>
      </c>
      <c r="AD20" s="45">
        <v>1.3851560974710844</v>
      </c>
      <c r="AE20" s="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</row>
    <row r="21" spans="1:78">
      <c r="A21" s="52" t="s">
        <v>34</v>
      </c>
      <c r="B21" s="53"/>
      <c r="C21" s="57">
        <f t="shared" si="0"/>
        <v>120.11907864818519</v>
      </c>
      <c r="D21" s="58">
        <f t="shared" si="9"/>
        <v>105.70478921040298</v>
      </c>
      <c r="E21" s="58">
        <f t="shared" si="2"/>
        <v>99.698835277993709</v>
      </c>
      <c r="F21" s="59"/>
      <c r="G21" s="49"/>
      <c r="H21" s="53"/>
      <c r="I21" s="60">
        <f t="shared" si="1"/>
        <v>166.27568110292304</v>
      </c>
      <c r="J21" s="61">
        <f t="shared" si="3"/>
        <v>146.32259937057228</v>
      </c>
      <c r="K21" s="62">
        <f t="shared" si="4"/>
        <v>138.00881531542612</v>
      </c>
      <c r="L21" s="59"/>
      <c r="M21" s="49"/>
      <c r="N21" s="53"/>
      <c r="O21" s="111">
        <v>4.8047631459274074</v>
      </c>
      <c r="P21" s="58">
        <f t="shared" si="5"/>
        <v>4.8047631459274074</v>
      </c>
      <c r="Q21" s="58">
        <f t="shared" si="6"/>
        <v>4.2281915684161193</v>
      </c>
      <c r="R21" s="111">
        <f t="shared" si="7"/>
        <v>3.9879534111197485</v>
      </c>
      <c r="S21" s="135">
        <f t="shared" si="8"/>
        <v>0</v>
      </c>
      <c r="T21" s="59"/>
      <c r="U21" s="22"/>
      <c r="V21" s="9"/>
      <c r="W21" s="41">
        <v>17.616393075330709</v>
      </c>
      <c r="X21" s="41">
        <v>4.1237308138947792</v>
      </c>
      <c r="Y21" s="41">
        <v>7.2243537311925667</v>
      </c>
      <c r="Z21" s="41">
        <v>2750</v>
      </c>
      <c r="AA21" s="42">
        <v>41.998056365877908</v>
      </c>
      <c r="AB21" s="43">
        <v>7</v>
      </c>
      <c r="AC21" s="44">
        <v>0.7</v>
      </c>
      <c r="AD21" s="45">
        <v>1.3842570470418372</v>
      </c>
      <c r="AE21" s="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</row>
    <row r="22" spans="1:78">
      <c r="A22" s="52" t="s">
        <v>32</v>
      </c>
      <c r="B22" s="53"/>
      <c r="C22" s="57">
        <f t="shared" si="0"/>
        <v>89.349234890389795</v>
      </c>
      <c r="D22" s="58">
        <f t="shared" si="9"/>
        <v>78.627326703543019</v>
      </c>
      <c r="E22" s="58">
        <f t="shared" si="2"/>
        <v>74.159864959023523</v>
      </c>
      <c r="F22" s="59"/>
      <c r="G22" s="49"/>
      <c r="H22" s="53"/>
      <c r="I22" s="60">
        <f t="shared" si="1"/>
        <v>113.46424236808342</v>
      </c>
      <c r="J22" s="61">
        <f t="shared" si="3"/>
        <v>99.848533283913412</v>
      </c>
      <c r="K22" s="62">
        <f t="shared" si="4"/>
        <v>94.175321165509231</v>
      </c>
      <c r="L22" s="59"/>
      <c r="M22" s="49"/>
      <c r="N22" s="53"/>
      <c r="O22" s="111">
        <v>3.5739693956155918</v>
      </c>
      <c r="P22" s="58">
        <f t="shared" si="5"/>
        <v>3.5739693956155918</v>
      </c>
      <c r="Q22" s="58">
        <f t="shared" si="6"/>
        <v>3.1450930681417208</v>
      </c>
      <c r="R22" s="111">
        <f t="shared" si="7"/>
        <v>2.966394598360941</v>
      </c>
      <c r="S22" s="135">
        <f t="shared" si="8"/>
        <v>0</v>
      </c>
      <c r="T22" s="59"/>
      <c r="U22" s="22"/>
      <c r="V22" s="9"/>
      <c r="W22" s="41">
        <v>2.0680906238700572</v>
      </c>
      <c r="X22" s="41">
        <v>6.7074976643597841</v>
      </c>
      <c r="Y22" s="41">
        <v>3.99044113223129</v>
      </c>
      <c r="Z22" s="41">
        <v>1090</v>
      </c>
      <c r="AA22" s="42">
        <v>24.127843723303137</v>
      </c>
      <c r="AB22" s="43">
        <v>7</v>
      </c>
      <c r="AC22" s="44">
        <v>0.7</v>
      </c>
      <c r="AD22" s="45">
        <v>1.2698960713796485</v>
      </c>
      <c r="AE22" s="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</row>
    <row r="23" spans="1:78">
      <c r="A23" s="52" t="s">
        <v>30</v>
      </c>
      <c r="B23" s="53"/>
      <c r="C23" s="57">
        <f t="shared" si="0"/>
        <v>174.88087185896075</v>
      </c>
      <c r="D23" s="58">
        <f t="shared" si="9"/>
        <v>153.89516723588545</v>
      </c>
      <c r="E23" s="58">
        <f t="shared" si="2"/>
        <v>145.15112364293742</v>
      </c>
      <c r="F23" s="59"/>
      <c r="G23" s="49"/>
      <c r="H23" s="53"/>
      <c r="I23" s="60">
        <f t="shared" si="1"/>
        <v>235.15218136251434</v>
      </c>
      <c r="J23" s="61">
        <f t="shared" si="3"/>
        <v>206.93391959901263</v>
      </c>
      <c r="K23" s="62">
        <f t="shared" si="4"/>
        <v>195.17631053088689</v>
      </c>
      <c r="L23" s="59"/>
      <c r="M23" s="49"/>
      <c r="N23" s="53"/>
      <c r="O23" s="111">
        <v>6.9952348743584301</v>
      </c>
      <c r="P23" s="58">
        <f t="shared" si="5"/>
        <v>6.9952348743584301</v>
      </c>
      <c r="Q23" s="58">
        <f t="shared" si="6"/>
        <v>6.1558066894354182</v>
      </c>
      <c r="R23" s="111">
        <f t="shared" si="7"/>
        <v>5.8060449457174972</v>
      </c>
      <c r="S23" s="135">
        <f t="shared" si="8"/>
        <v>0</v>
      </c>
      <c r="T23" s="59"/>
      <c r="U23" s="22"/>
      <c r="V23" s="9"/>
      <c r="W23" s="41">
        <v>30.752249815509099</v>
      </c>
      <c r="X23" s="41">
        <v>1.4163588728069689</v>
      </c>
      <c r="Y23" s="41">
        <v>7.5387034554496202</v>
      </c>
      <c r="Z23" s="41">
        <v>2100</v>
      </c>
      <c r="AA23" s="42">
        <v>33.323098611710336</v>
      </c>
      <c r="AB23" s="43">
        <v>7</v>
      </c>
      <c r="AC23" s="44">
        <v>0.7</v>
      </c>
      <c r="AD23" s="45">
        <v>1.3446420918587463</v>
      </c>
      <c r="AE23" s="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</row>
    <row r="24" spans="1:78">
      <c r="A24" s="52" t="s">
        <v>29</v>
      </c>
      <c r="B24" s="53"/>
      <c r="C24" s="57">
        <f t="shared" si="0"/>
        <v>214.98104491086633</v>
      </c>
      <c r="D24" s="58">
        <f t="shared" si="9"/>
        <v>189.18331952156237</v>
      </c>
      <c r="E24" s="58">
        <f t="shared" si="2"/>
        <v>178.43426727601906</v>
      </c>
      <c r="F24" s="59"/>
      <c r="G24" s="49"/>
      <c r="H24" s="53"/>
      <c r="I24" s="60">
        <f t="shared" si="1"/>
        <v>307.22134715805339</v>
      </c>
      <c r="J24" s="61">
        <f t="shared" si="3"/>
        <v>270.35478549908697</v>
      </c>
      <c r="K24" s="62">
        <f t="shared" si="4"/>
        <v>254.9937181411843</v>
      </c>
      <c r="L24" s="59"/>
      <c r="M24" s="49"/>
      <c r="N24" s="53"/>
      <c r="O24" s="111">
        <v>8.5992417964346526</v>
      </c>
      <c r="P24" s="58">
        <f t="shared" si="5"/>
        <v>8.5992417964346526</v>
      </c>
      <c r="Q24" s="58">
        <f t="shared" si="6"/>
        <v>7.5673327808624951</v>
      </c>
      <c r="R24" s="111">
        <f t="shared" si="7"/>
        <v>7.1373706910407622</v>
      </c>
      <c r="S24" s="135">
        <f t="shared" si="8"/>
        <v>0</v>
      </c>
      <c r="T24" s="59"/>
      <c r="U24" s="22"/>
      <c r="V24" s="9"/>
      <c r="W24" s="41">
        <v>40.560383998574473</v>
      </c>
      <c r="X24" s="41">
        <v>7.5892729864575914</v>
      </c>
      <c r="Y24" s="41">
        <v>10.69646640136216</v>
      </c>
      <c r="Z24" s="41">
        <v>6730</v>
      </c>
      <c r="AA24" s="42">
        <v>86.448097999629979</v>
      </c>
      <c r="AB24" s="43">
        <v>12</v>
      </c>
      <c r="AC24" s="44">
        <v>0.7</v>
      </c>
      <c r="AD24" s="45">
        <v>1.4290624891391284</v>
      </c>
      <c r="AE24" s="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</row>
    <row r="25" spans="1:78">
      <c r="A25" s="52" t="s">
        <v>24</v>
      </c>
      <c r="B25" s="53"/>
      <c r="C25" s="57">
        <f t="shared" si="0"/>
        <v>281.48298395706797</v>
      </c>
      <c r="D25" s="58">
        <f t="shared" si="9"/>
        <v>247.70502588221981</v>
      </c>
      <c r="E25" s="58">
        <f t="shared" si="2"/>
        <v>233.6308766843664</v>
      </c>
      <c r="F25" s="59"/>
      <c r="G25" s="49"/>
      <c r="H25" s="53"/>
      <c r="I25" s="60">
        <f t="shared" si="1"/>
        <v>385.83525645007217</v>
      </c>
      <c r="J25" s="61">
        <f t="shared" si="3"/>
        <v>339.53502567606353</v>
      </c>
      <c r="K25" s="62">
        <f t="shared" si="4"/>
        <v>320.24326285355988</v>
      </c>
      <c r="L25" s="59"/>
      <c r="M25" s="49"/>
      <c r="N25" s="53"/>
      <c r="O25" s="111">
        <v>11.259319358282719</v>
      </c>
      <c r="P25" s="58">
        <f t="shared" si="5"/>
        <v>11.259319358282719</v>
      </c>
      <c r="Q25" s="58">
        <f t="shared" si="6"/>
        <v>9.9082010352887924</v>
      </c>
      <c r="R25" s="111">
        <f t="shared" si="7"/>
        <v>9.3452350673746558</v>
      </c>
      <c r="S25" s="135">
        <f t="shared" si="8"/>
        <v>0</v>
      </c>
      <c r="T25" s="59"/>
      <c r="U25" s="22"/>
      <c r="V25" s="9"/>
      <c r="W25" s="41">
        <v>57.232499999999987</v>
      </c>
      <c r="X25" s="41">
        <v>0</v>
      </c>
      <c r="Y25" s="41">
        <v>12.7675</v>
      </c>
      <c r="Z25" s="41">
        <v>4270</v>
      </c>
      <c r="AA25" s="42">
        <v>63.033803371454653</v>
      </c>
      <c r="AB25" s="43">
        <v>11</v>
      </c>
      <c r="AC25" s="44">
        <v>0.7</v>
      </c>
      <c r="AD25" s="45">
        <v>1.3707231997686939</v>
      </c>
      <c r="AE25" s="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</row>
    <row r="26" spans="1:78">
      <c r="A26" s="52" t="s">
        <v>37</v>
      </c>
      <c r="B26" s="53"/>
      <c r="C26" s="57">
        <f t="shared" si="0"/>
        <v>293.00173162226037</v>
      </c>
      <c r="D26" s="58">
        <f t="shared" si="9"/>
        <v>257.84152382758913</v>
      </c>
      <c r="E26" s="58">
        <f t="shared" si="2"/>
        <v>243.19143724647608</v>
      </c>
      <c r="F26" s="59"/>
      <c r="G26" s="49"/>
      <c r="H26" s="53"/>
      <c r="I26" s="60">
        <f t="shared" si="1"/>
        <v>422.19862637674993</v>
      </c>
      <c r="J26" s="61">
        <f t="shared" si="3"/>
        <v>371.53479121153993</v>
      </c>
      <c r="K26" s="62">
        <f t="shared" si="4"/>
        <v>350.42485989270244</v>
      </c>
      <c r="L26" s="59"/>
      <c r="M26" s="49"/>
      <c r="N26" s="53"/>
      <c r="O26" s="111">
        <v>11.720069264890414</v>
      </c>
      <c r="P26" s="58">
        <f t="shared" si="5"/>
        <v>11.720069264890414</v>
      </c>
      <c r="Q26" s="58">
        <f t="shared" si="6"/>
        <v>10.313660953103565</v>
      </c>
      <c r="R26" s="111">
        <f t="shared" si="7"/>
        <v>9.7276574898590429</v>
      </c>
      <c r="S26" s="135">
        <f t="shared" si="8"/>
        <v>0</v>
      </c>
      <c r="T26" s="59"/>
      <c r="U26" s="22"/>
      <c r="V26" s="9"/>
      <c r="W26" s="41">
        <v>72.816976039238966</v>
      </c>
      <c r="X26" s="41">
        <v>0</v>
      </c>
      <c r="Y26" s="41">
        <v>13.831855245319799</v>
      </c>
      <c r="Z26" s="41">
        <v>4380</v>
      </c>
      <c r="AA26" s="42">
        <v>52.858090431825445</v>
      </c>
      <c r="AB26" s="43">
        <v>11</v>
      </c>
      <c r="AC26" s="44">
        <v>0.7</v>
      </c>
      <c r="AD26" s="45">
        <v>1.4409424273336753</v>
      </c>
      <c r="AE26" s="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</row>
    <row r="27" spans="1:78">
      <c r="A27" s="52" t="s">
        <v>57</v>
      </c>
      <c r="B27" s="53"/>
      <c r="C27" s="57">
        <f t="shared" si="0"/>
        <v>314.58541037109779</v>
      </c>
      <c r="D27" s="58">
        <f t="shared" si="9"/>
        <v>276.83516112656605</v>
      </c>
      <c r="E27" s="58">
        <f t="shared" si="2"/>
        <v>261.10589060801118</v>
      </c>
      <c r="F27" s="59"/>
      <c r="G27" s="49"/>
      <c r="H27" s="53"/>
      <c r="I27" s="60">
        <f t="shared" si="1"/>
        <v>400.89256077475369</v>
      </c>
      <c r="J27" s="61">
        <f t="shared" si="3"/>
        <v>352.78545348178324</v>
      </c>
      <c r="K27" s="62">
        <f t="shared" si="4"/>
        <v>332.74082544304554</v>
      </c>
      <c r="L27" s="59"/>
      <c r="M27" s="49"/>
      <c r="N27" s="53"/>
      <c r="O27" s="111">
        <v>12.583416414843912</v>
      </c>
      <c r="P27" s="58">
        <f t="shared" si="5"/>
        <v>12.583416414843912</v>
      </c>
      <c r="Q27" s="58">
        <f t="shared" si="6"/>
        <v>11.073406445062641</v>
      </c>
      <c r="R27" s="111">
        <f t="shared" si="7"/>
        <v>10.444235624320447</v>
      </c>
      <c r="S27" s="135">
        <f t="shared" si="8"/>
        <v>0</v>
      </c>
      <c r="T27" s="59"/>
      <c r="U27" s="22"/>
      <c r="V27" s="9"/>
      <c r="W27" s="41">
        <v>43.881666666666668</v>
      </c>
      <c r="X27" s="41">
        <v>5.8541666666666661</v>
      </c>
      <c r="Y27" s="41">
        <v>6.2641666666666662</v>
      </c>
      <c r="Z27" s="41">
        <v>2660</v>
      </c>
      <c r="AA27" s="42">
        <v>49.866291065612643</v>
      </c>
      <c r="AB27" s="43">
        <v>7</v>
      </c>
      <c r="AC27" s="44">
        <v>0.7</v>
      </c>
      <c r="AD27" s="45">
        <v>1.2743520441772695</v>
      </c>
      <c r="AE27" s="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</row>
    <row r="28" spans="1:78">
      <c r="A28" s="52" t="s">
        <v>35</v>
      </c>
      <c r="B28" s="53"/>
      <c r="C28" s="57">
        <f t="shared" si="0"/>
        <v>132.86446700271091</v>
      </c>
      <c r="D28" s="58">
        <f t="shared" si="9"/>
        <v>116.9207309623856</v>
      </c>
      <c r="E28" s="58">
        <f t="shared" si="2"/>
        <v>110.27750761225005</v>
      </c>
      <c r="F28" s="59"/>
      <c r="G28" s="49"/>
      <c r="H28" s="53"/>
      <c r="I28" s="60">
        <f t="shared" si="1"/>
        <v>195.17774497334605</v>
      </c>
      <c r="J28" s="61">
        <f t="shared" si="3"/>
        <v>171.75641557654453</v>
      </c>
      <c r="K28" s="62">
        <f t="shared" si="4"/>
        <v>161.99752832787721</v>
      </c>
      <c r="L28" s="59"/>
      <c r="M28" s="49"/>
      <c r="N28" s="53"/>
      <c r="O28" s="111">
        <v>5.3145786801084363</v>
      </c>
      <c r="P28" s="58">
        <f t="shared" si="5"/>
        <v>5.3145786801084363</v>
      </c>
      <c r="Q28" s="58">
        <f t="shared" si="6"/>
        <v>4.676829238495424</v>
      </c>
      <c r="R28" s="111">
        <f t="shared" si="7"/>
        <v>4.4111003044900023</v>
      </c>
      <c r="S28" s="135">
        <f t="shared" si="8"/>
        <v>0</v>
      </c>
      <c r="T28" s="59"/>
      <c r="U28" s="22"/>
      <c r="V28" s="9"/>
      <c r="W28" s="41">
        <v>34.895833333333329</v>
      </c>
      <c r="X28" s="41">
        <v>0</v>
      </c>
      <c r="Y28" s="41">
        <v>6.6875</v>
      </c>
      <c r="Z28" s="41">
        <v>3420</v>
      </c>
      <c r="AA28" s="42">
        <v>38.286824924269446</v>
      </c>
      <c r="AB28" s="43">
        <v>11</v>
      </c>
      <c r="AC28" s="44">
        <v>0.7</v>
      </c>
      <c r="AD28" s="45">
        <v>1.4689988179410205</v>
      </c>
      <c r="AE28" s="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</row>
    <row r="29" spans="1:78">
      <c r="A29" s="52" t="s">
        <v>45</v>
      </c>
      <c r="B29" s="53"/>
      <c r="C29" s="57">
        <f t="shared" si="0"/>
        <v>198.50734416542824</v>
      </c>
      <c r="D29" s="58">
        <f t="shared" si="9"/>
        <v>174.68646286557686</v>
      </c>
      <c r="E29" s="58">
        <f t="shared" si="2"/>
        <v>164.76109565730542</v>
      </c>
      <c r="F29" s="59"/>
      <c r="G29" s="49"/>
      <c r="H29" s="53"/>
      <c r="I29" s="60">
        <f t="shared" si="1"/>
        <v>301.81433811776236</v>
      </c>
      <c r="J29" s="61">
        <f t="shared" si="3"/>
        <v>265.59661754363088</v>
      </c>
      <c r="K29" s="62">
        <f t="shared" si="4"/>
        <v>250.50590063774274</v>
      </c>
      <c r="L29" s="59"/>
      <c r="M29" s="49"/>
      <c r="N29" s="53"/>
      <c r="O29" s="111">
        <v>7.9402937666171294</v>
      </c>
      <c r="P29" s="58">
        <f t="shared" si="5"/>
        <v>7.9402937666171294</v>
      </c>
      <c r="Q29" s="58">
        <f t="shared" si="6"/>
        <v>6.9874585146230741</v>
      </c>
      <c r="R29" s="111">
        <f t="shared" si="7"/>
        <v>6.5904438262922165</v>
      </c>
      <c r="S29" s="135">
        <f t="shared" si="8"/>
        <v>0</v>
      </c>
      <c r="T29" s="59"/>
      <c r="U29" s="22"/>
      <c r="V29" s="9"/>
      <c r="W29" s="41">
        <v>58.707425201657479</v>
      </c>
      <c r="X29" s="41">
        <v>0</v>
      </c>
      <c r="Y29" s="41">
        <v>10.59936817993905</v>
      </c>
      <c r="Z29" s="41">
        <v>5070</v>
      </c>
      <c r="AA29" s="42">
        <v>51.478296957966286</v>
      </c>
      <c r="AB29" s="43">
        <v>11</v>
      </c>
      <c r="AC29" s="44">
        <v>0.7</v>
      </c>
      <c r="AD29" s="45">
        <v>1.5204190020609119</v>
      </c>
      <c r="AE29" s="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</row>
    <row r="30" spans="1:78">
      <c r="A30" s="52" t="s">
        <v>31</v>
      </c>
      <c r="B30" s="53"/>
      <c r="C30" s="57">
        <f t="shared" si="0"/>
        <v>111.01031514842302</v>
      </c>
      <c r="D30" s="58">
        <f t="shared" si="9"/>
        <v>97.68907733061225</v>
      </c>
      <c r="E30" s="58">
        <f t="shared" si="2"/>
        <v>92.138561573191097</v>
      </c>
      <c r="F30" s="59"/>
      <c r="G30" s="49"/>
      <c r="H30" s="53"/>
      <c r="I30" s="60">
        <f t="shared" si="1"/>
        <v>153.3112180164259</v>
      </c>
      <c r="J30" s="61">
        <f t="shared" si="3"/>
        <v>134.91387185445478</v>
      </c>
      <c r="K30" s="62">
        <f t="shared" si="4"/>
        <v>127.24831095363349</v>
      </c>
      <c r="L30" s="59"/>
      <c r="M30" s="49"/>
      <c r="N30" s="53"/>
      <c r="O30" s="111">
        <v>4.4404126059369204</v>
      </c>
      <c r="P30" s="58">
        <f t="shared" si="5"/>
        <v>4.4404126059369204</v>
      </c>
      <c r="Q30" s="58">
        <f t="shared" si="6"/>
        <v>3.90756309322449</v>
      </c>
      <c r="R30" s="111">
        <f t="shared" si="7"/>
        <v>3.6855424629276441</v>
      </c>
      <c r="S30" s="135">
        <f t="shared" si="8"/>
        <v>0</v>
      </c>
      <c r="T30" s="59"/>
      <c r="U30" s="22"/>
      <c r="V30" s="9"/>
      <c r="W30" s="41">
        <v>22.408563569525558</v>
      </c>
      <c r="X30" s="41">
        <v>0</v>
      </c>
      <c r="Y30" s="41">
        <v>5.8582670483656107</v>
      </c>
      <c r="Z30" s="41">
        <v>2460</v>
      </c>
      <c r="AA30" s="42">
        <v>36.0262935820721</v>
      </c>
      <c r="AB30" s="43">
        <v>7</v>
      </c>
      <c r="AC30" s="44">
        <v>0.7</v>
      </c>
      <c r="AD30" s="45">
        <v>1.3810538039770963</v>
      </c>
      <c r="AE30" s="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</row>
    <row r="31" spans="1:78">
      <c r="A31" s="52" t="s">
        <v>38</v>
      </c>
      <c r="B31" s="53"/>
      <c r="C31" s="57">
        <f t="shared" si="0"/>
        <v>183.47853640884708</v>
      </c>
      <c r="D31" s="58">
        <f t="shared" si="9"/>
        <v>161.46111203978543</v>
      </c>
      <c r="E31" s="58">
        <f t="shared" si="2"/>
        <v>152.28718521934306</v>
      </c>
      <c r="F31" s="59"/>
      <c r="G31" s="49"/>
      <c r="H31" s="53"/>
      <c r="I31" s="60">
        <f t="shared" si="1"/>
        <v>262.02615048105457</v>
      </c>
      <c r="J31" s="61">
        <f t="shared" si="3"/>
        <v>230.58301242332803</v>
      </c>
      <c r="K31" s="62">
        <f t="shared" si="4"/>
        <v>217.48170489927529</v>
      </c>
      <c r="L31" s="59"/>
      <c r="M31" s="49"/>
      <c r="N31" s="53"/>
      <c r="O31" s="111">
        <v>7.3391414563538833</v>
      </c>
      <c r="P31" s="58">
        <f t="shared" si="5"/>
        <v>7.3391414563538833</v>
      </c>
      <c r="Q31" s="58">
        <f t="shared" si="6"/>
        <v>6.4584444815914175</v>
      </c>
      <c r="R31" s="111">
        <f t="shared" si="7"/>
        <v>6.0914874087737223</v>
      </c>
      <c r="S31" s="135">
        <f t="shared" si="8"/>
        <v>0</v>
      </c>
      <c r="T31" s="59"/>
      <c r="U31" s="22"/>
      <c r="V31" s="9"/>
      <c r="W31" s="41">
        <v>43.90732148090261</v>
      </c>
      <c r="X31" s="41">
        <v>0</v>
      </c>
      <c r="Y31" s="41">
        <v>8.5841310930936796</v>
      </c>
      <c r="Z31" s="41">
        <v>3440</v>
      </c>
      <c r="AA31" s="42">
        <v>42.506345196847654</v>
      </c>
      <c r="AB31" s="43">
        <v>11</v>
      </c>
      <c r="AC31" s="44">
        <v>0.7</v>
      </c>
      <c r="AD31" s="45">
        <v>1.4281024669674662</v>
      </c>
      <c r="AE31" s="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</row>
    <row r="32" spans="1:78">
      <c r="A32" s="52" t="s">
        <v>4</v>
      </c>
      <c r="B32" s="53"/>
      <c r="C32" s="57">
        <f t="shared" si="0"/>
        <v>224.58667887923338</v>
      </c>
      <c r="D32" s="58">
        <f t="shared" si="9"/>
        <v>197.63627741372537</v>
      </c>
      <c r="E32" s="58">
        <f t="shared" si="2"/>
        <v>186.40694346976369</v>
      </c>
      <c r="F32" s="59"/>
      <c r="G32" s="49"/>
      <c r="H32" s="53"/>
      <c r="I32" s="60">
        <f t="shared" si="1"/>
        <v>348.52045041939755</v>
      </c>
      <c r="J32" s="61">
        <f t="shared" si="3"/>
        <v>306.69799636906987</v>
      </c>
      <c r="K32" s="62">
        <f t="shared" si="4"/>
        <v>289.27197384809995</v>
      </c>
      <c r="L32" s="59"/>
      <c r="M32" s="49"/>
      <c r="N32" s="53"/>
      <c r="O32" s="111">
        <v>8.9834671551693344</v>
      </c>
      <c r="P32" s="58">
        <f t="shared" si="5"/>
        <v>8.9834671551693344</v>
      </c>
      <c r="Q32" s="58">
        <f t="shared" si="6"/>
        <v>7.9054510965490143</v>
      </c>
      <c r="R32" s="111">
        <f t="shared" si="7"/>
        <v>7.4562777387905479</v>
      </c>
      <c r="S32" s="135">
        <f t="shared" si="8"/>
        <v>0</v>
      </c>
      <c r="T32" s="59"/>
      <c r="U32" s="22"/>
      <c r="V32" s="9"/>
      <c r="W32" s="41">
        <v>52.836048991742757</v>
      </c>
      <c r="X32" s="41">
        <v>8.18739452865894</v>
      </c>
      <c r="Y32" s="41">
        <v>18.243664784643379</v>
      </c>
      <c r="Z32" s="41">
        <v>14390</v>
      </c>
      <c r="AA32" s="42">
        <v>149.98866766565988</v>
      </c>
      <c r="AB32" s="43">
        <v>25</v>
      </c>
      <c r="AC32" s="44">
        <v>0.7</v>
      </c>
      <c r="AD32" s="45">
        <v>1.5518304654516348</v>
      </c>
      <c r="AE32" s="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</row>
    <row r="33" spans="1:78">
      <c r="A33" s="52" t="s">
        <v>6</v>
      </c>
      <c r="B33" s="53"/>
      <c r="C33" s="57">
        <f t="shared" si="0"/>
        <v>210.92004738209653</v>
      </c>
      <c r="D33" s="58">
        <f t="shared" si="9"/>
        <v>185.60964169624495</v>
      </c>
      <c r="E33" s="58">
        <f t="shared" si="2"/>
        <v>175.06363932714012</v>
      </c>
      <c r="F33" s="59"/>
      <c r="G33" s="49"/>
      <c r="H33" s="53"/>
      <c r="I33" s="60">
        <f t="shared" si="1"/>
        <v>324.52871796455082</v>
      </c>
      <c r="J33" s="61">
        <f t="shared" si="3"/>
        <v>285.58527180880475</v>
      </c>
      <c r="K33" s="62">
        <f t="shared" si="4"/>
        <v>269.35883591057717</v>
      </c>
      <c r="L33" s="59"/>
      <c r="M33" s="49"/>
      <c r="N33" s="53"/>
      <c r="O33" s="111">
        <v>8.4368018952838604</v>
      </c>
      <c r="P33" s="58">
        <f t="shared" si="5"/>
        <v>8.4368018952838604</v>
      </c>
      <c r="Q33" s="58">
        <f t="shared" si="6"/>
        <v>7.4243856678497977</v>
      </c>
      <c r="R33" s="111">
        <f t="shared" si="7"/>
        <v>7.0025455730856052</v>
      </c>
      <c r="S33" s="135">
        <f t="shared" si="8"/>
        <v>0</v>
      </c>
      <c r="T33" s="59"/>
      <c r="U33" s="22"/>
      <c r="V33" s="9"/>
      <c r="W33" s="41">
        <v>55.556282168844071</v>
      </c>
      <c r="X33" s="41">
        <v>0.71456962436864346</v>
      </c>
      <c r="Y33" s="41">
        <v>19.016723935222711</v>
      </c>
      <c r="Z33" s="41">
        <v>11200</v>
      </c>
      <c r="AA33" s="42">
        <v>121.55454553616816</v>
      </c>
      <c r="AB33" s="43">
        <v>23</v>
      </c>
      <c r="AC33" s="44">
        <v>0.7</v>
      </c>
      <c r="AD33" s="45">
        <v>1.5386338187979076</v>
      </c>
      <c r="AE33" s="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</row>
    <row r="34" spans="1:78">
      <c r="A34" s="52" t="s">
        <v>7</v>
      </c>
      <c r="B34" s="53"/>
      <c r="C34" s="57">
        <f t="shared" si="0"/>
        <v>145.78686329784927</v>
      </c>
      <c r="D34" s="58">
        <f t="shared" si="9"/>
        <v>128.29243970210734</v>
      </c>
      <c r="E34" s="58">
        <f t="shared" si="2"/>
        <v>121.00309653721489</v>
      </c>
      <c r="F34" s="59"/>
      <c r="G34" s="49"/>
      <c r="H34" s="53"/>
      <c r="I34" s="60">
        <f t="shared" si="1"/>
        <v>224.55395925625916</v>
      </c>
      <c r="J34" s="61">
        <f t="shared" si="3"/>
        <v>197.60748414550807</v>
      </c>
      <c r="K34" s="62">
        <f t="shared" si="4"/>
        <v>186.37978618269509</v>
      </c>
      <c r="L34" s="59"/>
      <c r="M34" s="49"/>
      <c r="N34" s="53"/>
      <c r="O34" s="111">
        <v>5.8314745319139707</v>
      </c>
      <c r="P34" s="58">
        <f t="shared" si="5"/>
        <v>5.8314745319139707</v>
      </c>
      <c r="Q34" s="58">
        <f t="shared" si="6"/>
        <v>5.1316975880842941</v>
      </c>
      <c r="R34" s="111">
        <f t="shared" si="7"/>
        <v>4.8401238614885953</v>
      </c>
      <c r="S34" s="135">
        <f t="shared" si="8"/>
        <v>0</v>
      </c>
      <c r="T34" s="59"/>
      <c r="U34" s="22"/>
      <c r="V34" s="9"/>
      <c r="W34" s="41">
        <v>40.48216983550406</v>
      </c>
      <c r="X34" s="41">
        <v>0.39695687981325128</v>
      </c>
      <c r="Y34" s="41">
        <v>11.574199745838509</v>
      </c>
      <c r="Z34" s="41">
        <v>8390</v>
      </c>
      <c r="AA34" s="42">
        <v>88.095952739846211</v>
      </c>
      <c r="AB34" s="43">
        <v>16</v>
      </c>
      <c r="AC34" s="44">
        <v>0.7</v>
      </c>
      <c r="AD34" s="45">
        <v>1.5402893935476552</v>
      </c>
      <c r="AE34" s="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</row>
    <row r="35" spans="1:78">
      <c r="A35" s="52" t="s">
        <v>14</v>
      </c>
      <c r="B35" s="53"/>
      <c r="C35" s="57">
        <f t="shared" si="0"/>
        <v>92.207988447132109</v>
      </c>
      <c r="D35" s="58">
        <f t="shared" si="9"/>
        <v>81.143029833476263</v>
      </c>
      <c r="E35" s="58">
        <f t="shared" si="2"/>
        <v>76.532630411119641</v>
      </c>
      <c r="F35" s="59"/>
      <c r="G35" s="49"/>
      <c r="H35" s="53"/>
      <c r="I35" s="60">
        <f t="shared" si="1"/>
        <v>117.6985164435917</v>
      </c>
      <c r="J35" s="61">
        <f t="shared" si="3"/>
        <v>103.5746944703607</v>
      </c>
      <c r="K35" s="62">
        <f t="shared" si="4"/>
        <v>97.689768648181101</v>
      </c>
      <c r="L35" s="59"/>
      <c r="M35" s="49"/>
      <c r="N35" s="53"/>
      <c r="O35" s="111">
        <v>3.6883195378852842</v>
      </c>
      <c r="P35" s="58">
        <f t="shared" si="5"/>
        <v>3.6883195378852842</v>
      </c>
      <c r="Q35" s="58">
        <f t="shared" si="6"/>
        <v>3.2457211933390506</v>
      </c>
      <c r="R35" s="111">
        <f t="shared" si="7"/>
        <v>3.0613052164447856</v>
      </c>
      <c r="S35" s="135">
        <f t="shared" si="8"/>
        <v>0</v>
      </c>
      <c r="T35" s="59"/>
      <c r="U35" s="22"/>
      <c r="V35" s="9"/>
      <c r="W35" s="41">
        <v>12.62837231892005</v>
      </c>
      <c r="X35" s="41">
        <v>0</v>
      </c>
      <c r="Y35" s="41">
        <v>4.2697252664056018</v>
      </c>
      <c r="Z35" s="41">
        <v>1480</v>
      </c>
      <c r="AA35" s="42">
        <v>30.935094150926531</v>
      </c>
      <c r="AB35" s="43">
        <v>7</v>
      </c>
      <c r="AC35" s="44">
        <v>0.7</v>
      </c>
      <c r="AD35" s="45">
        <v>1.2764459828887245</v>
      </c>
      <c r="AE35" s="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</row>
    <row r="36" spans="1:78">
      <c r="A36" s="52" t="s">
        <v>0</v>
      </c>
      <c r="B36" s="53"/>
      <c r="C36" s="57">
        <f t="shared" si="0"/>
        <v>174.1338742385411</v>
      </c>
      <c r="D36" s="58">
        <f t="shared" si="9"/>
        <v>153.23780932991616</v>
      </c>
      <c r="E36" s="58">
        <f t="shared" si="2"/>
        <v>144.53111561798912</v>
      </c>
      <c r="F36" s="59"/>
      <c r="G36" s="49"/>
      <c r="H36" s="53"/>
      <c r="I36" s="60">
        <f t="shared" si="1"/>
        <v>235.66448515985377</v>
      </c>
      <c r="J36" s="61">
        <f t="shared" si="3"/>
        <v>207.38474694067131</v>
      </c>
      <c r="K36" s="62">
        <f t="shared" si="4"/>
        <v>195.60152268267862</v>
      </c>
      <c r="L36" s="59"/>
      <c r="M36" s="49"/>
      <c r="N36" s="53"/>
      <c r="O36" s="111">
        <v>6.9653549695416439</v>
      </c>
      <c r="P36" s="58">
        <f t="shared" si="5"/>
        <v>6.9653549695416439</v>
      </c>
      <c r="Q36" s="58">
        <f t="shared" si="6"/>
        <v>6.1295123731966461</v>
      </c>
      <c r="R36" s="111">
        <f t="shared" si="7"/>
        <v>5.781244624719565</v>
      </c>
      <c r="S36" s="135">
        <f t="shared" si="8"/>
        <v>0</v>
      </c>
      <c r="T36" s="59"/>
      <c r="U36" s="22"/>
      <c r="V36" s="9"/>
      <c r="W36" s="41">
        <v>33.500152778611493</v>
      </c>
      <c r="X36" s="41">
        <v>0</v>
      </c>
      <c r="Y36" s="41">
        <v>7.729072665092608</v>
      </c>
      <c r="Z36" s="41">
        <v>3860</v>
      </c>
      <c r="AA36" s="42">
        <v>59.959804525575699</v>
      </c>
      <c r="AB36" s="43">
        <v>11</v>
      </c>
      <c r="AC36" s="44">
        <v>0.7</v>
      </c>
      <c r="AD36" s="45">
        <v>1.3533523341760811</v>
      </c>
      <c r="AE36" s="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</row>
    <row r="37" spans="1:78">
      <c r="A37" s="52" t="s">
        <v>11</v>
      </c>
      <c r="B37" s="53"/>
      <c r="C37" s="57">
        <f t="shared" si="0"/>
        <v>152.47652182691374</v>
      </c>
      <c r="D37" s="58">
        <f t="shared" si="9"/>
        <v>134.17933920768408</v>
      </c>
      <c r="E37" s="58">
        <f t="shared" si="2"/>
        <v>126.5555131163384</v>
      </c>
      <c r="F37" s="59"/>
      <c r="G37" s="49"/>
      <c r="H37" s="53"/>
      <c r="I37" s="60">
        <f t="shared" si="1"/>
        <v>213.87840864442515</v>
      </c>
      <c r="J37" s="61">
        <f t="shared" si="3"/>
        <v>188.21299960709413</v>
      </c>
      <c r="K37" s="62">
        <f t="shared" si="4"/>
        <v>177.51907917487287</v>
      </c>
      <c r="L37" s="59"/>
      <c r="M37" s="49"/>
      <c r="N37" s="53"/>
      <c r="O37" s="111">
        <v>6.0990608730765494</v>
      </c>
      <c r="P37" s="58">
        <f t="shared" si="5"/>
        <v>6.0990608730765494</v>
      </c>
      <c r="Q37" s="58">
        <f t="shared" si="6"/>
        <v>5.3671735683073631</v>
      </c>
      <c r="R37" s="111">
        <f t="shared" si="7"/>
        <v>5.0622205246535366</v>
      </c>
      <c r="S37" s="135">
        <f t="shared" si="8"/>
        <v>0</v>
      </c>
      <c r="T37" s="59"/>
      <c r="U37" s="22"/>
      <c r="V37" s="9"/>
      <c r="W37" s="41">
        <v>31.70135441016027</v>
      </c>
      <c r="X37" s="41">
        <v>0.19075177347314609</v>
      </c>
      <c r="Y37" s="41">
        <v>8.9872886231910201</v>
      </c>
      <c r="Z37" s="41">
        <v>3940</v>
      </c>
      <c r="AA37" s="42">
        <v>55.199694261886947</v>
      </c>
      <c r="AB37" s="43">
        <v>11</v>
      </c>
      <c r="AC37" s="44">
        <v>0.7</v>
      </c>
      <c r="AD37" s="45">
        <v>1.4026973207535045</v>
      </c>
      <c r="AE37" s="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</row>
    <row r="38" spans="1:78">
      <c r="A38" s="52" t="s">
        <v>12</v>
      </c>
      <c r="B38" s="53"/>
      <c r="C38" s="57">
        <f t="shared" si="0"/>
        <v>112.94997110355202</v>
      </c>
      <c r="D38" s="58">
        <f t="shared" si="9"/>
        <v>99.395974571125777</v>
      </c>
      <c r="E38" s="58">
        <f t="shared" si="2"/>
        <v>93.748476015948171</v>
      </c>
      <c r="F38" s="59"/>
      <c r="G38" s="49"/>
      <c r="H38" s="53"/>
      <c r="I38" s="60">
        <f t="shared" si="1"/>
        <v>139.74236329095871</v>
      </c>
      <c r="J38" s="61">
        <f t="shared" si="3"/>
        <v>122.97327969604366</v>
      </c>
      <c r="K38" s="62">
        <f t="shared" si="4"/>
        <v>115.98616153149572</v>
      </c>
      <c r="L38" s="59"/>
      <c r="M38" s="49"/>
      <c r="N38" s="53"/>
      <c r="O38" s="111">
        <v>4.5179988441420811</v>
      </c>
      <c r="P38" s="58">
        <f t="shared" si="5"/>
        <v>4.5179988441420811</v>
      </c>
      <c r="Q38" s="58">
        <f t="shared" si="6"/>
        <v>3.9758389828450311</v>
      </c>
      <c r="R38" s="111">
        <f t="shared" si="7"/>
        <v>3.7499390406379267</v>
      </c>
      <c r="S38" s="135">
        <f t="shared" si="8"/>
        <v>0</v>
      </c>
      <c r="T38" s="59"/>
      <c r="U38" s="22"/>
      <c r="V38" s="9"/>
      <c r="W38" s="41">
        <v>14.195424391351599</v>
      </c>
      <c r="X38" s="41">
        <v>0</v>
      </c>
      <c r="Y38" s="41">
        <v>3.5026154445039168</v>
      </c>
      <c r="Z38" s="41">
        <v>870</v>
      </c>
      <c r="AA38" s="42">
        <v>19.529556739841837</v>
      </c>
      <c r="AB38" s="43">
        <v>7</v>
      </c>
      <c r="AC38" s="44">
        <v>0.7</v>
      </c>
      <c r="AD38" s="45">
        <v>1.237205834810206</v>
      </c>
      <c r="AE38" s="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</row>
    <row r="39" spans="1:78">
      <c r="A39" s="52" t="s">
        <v>48</v>
      </c>
      <c r="B39" s="53"/>
      <c r="C39" s="57">
        <f t="shared" si="0"/>
        <v>233.42498327111963</v>
      </c>
      <c r="D39" s="58">
        <f t="shared" si="9"/>
        <v>205.41398527858527</v>
      </c>
      <c r="E39" s="58">
        <f t="shared" si="2"/>
        <v>193.74273611502929</v>
      </c>
      <c r="F39" s="59"/>
      <c r="G39" s="49"/>
      <c r="H39" s="53"/>
      <c r="I39" s="60">
        <f t="shared" si="1"/>
        <v>317.23094123073264</v>
      </c>
      <c r="J39" s="61">
        <f t="shared" si="3"/>
        <v>279.1632282830447</v>
      </c>
      <c r="K39" s="62">
        <f t="shared" si="4"/>
        <v>263.30168122150809</v>
      </c>
      <c r="L39" s="59"/>
      <c r="M39" s="49"/>
      <c r="N39" s="53"/>
      <c r="O39" s="111">
        <v>9.336999330844785</v>
      </c>
      <c r="P39" s="58">
        <f t="shared" si="5"/>
        <v>9.336999330844785</v>
      </c>
      <c r="Q39" s="58">
        <f t="shared" si="6"/>
        <v>8.216559411143411</v>
      </c>
      <c r="R39" s="111">
        <f t="shared" si="7"/>
        <v>7.7497094446011712</v>
      </c>
      <c r="S39" s="135">
        <f t="shared" si="8"/>
        <v>0</v>
      </c>
      <c r="T39" s="59"/>
      <c r="U39" s="22"/>
      <c r="V39" s="9"/>
      <c r="W39" s="41">
        <v>37.569333968182832</v>
      </c>
      <c r="X39" s="41">
        <v>5.3972010605721117</v>
      </c>
      <c r="Y39" s="41">
        <v>10.937229255358879</v>
      </c>
      <c r="Z39" s="41">
        <v>4560</v>
      </c>
      <c r="AA39" s="42">
        <v>71.271628916537978</v>
      </c>
      <c r="AB39" s="43">
        <v>11</v>
      </c>
      <c r="AC39" s="44">
        <v>0.7</v>
      </c>
      <c r="AD39" s="45">
        <v>1.3590273705290306</v>
      </c>
      <c r="AE39" s="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</row>
    <row r="40" spans="1:78">
      <c r="A40" s="52" t="s">
        <v>21</v>
      </c>
      <c r="B40" s="53"/>
      <c r="C40" s="57">
        <f t="shared" si="0"/>
        <v>101.34711069571435</v>
      </c>
      <c r="D40" s="58">
        <f t="shared" si="9"/>
        <v>89.185457412228629</v>
      </c>
      <c r="E40" s="58">
        <f t="shared" si="2"/>
        <v>84.118101877442911</v>
      </c>
      <c r="F40" s="59"/>
      <c r="G40" s="49"/>
      <c r="H40" s="53"/>
      <c r="I40" s="60">
        <f t="shared" si="1"/>
        <v>128.8161072156804</v>
      </c>
      <c r="J40" s="61">
        <f t="shared" si="3"/>
        <v>113.35817434979876</v>
      </c>
      <c r="K40" s="62">
        <f t="shared" si="4"/>
        <v>106.91736898901473</v>
      </c>
      <c r="L40" s="59"/>
      <c r="M40" s="49"/>
      <c r="N40" s="53"/>
      <c r="O40" s="111">
        <v>4.0538844278285744</v>
      </c>
      <c r="P40" s="58">
        <f t="shared" si="5"/>
        <v>4.0538844278285744</v>
      </c>
      <c r="Q40" s="58">
        <f t="shared" si="6"/>
        <v>3.5674182964891452</v>
      </c>
      <c r="R40" s="111">
        <f t="shared" si="7"/>
        <v>3.3647240750977163</v>
      </c>
      <c r="S40" s="135">
        <f t="shared" si="8"/>
        <v>0</v>
      </c>
      <c r="T40" s="59"/>
      <c r="U40" s="22"/>
      <c r="V40" s="9"/>
      <c r="W40" s="41">
        <v>12.277375933509999</v>
      </c>
      <c r="X40" s="41">
        <v>0</v>
      </c>
      <c r="Y40" s="41">
        <v>5.7352495382638713</v>
      </c>
      <c r="Z40" s="41">
        <v>1270</v>
      </c>
      <c r="AA40" s="42">
        <v>28.687320160637082</v>
      </c>
      <c r="AB40" s="43">
        <v>7</v>
      </c>
      <c r="AC40" s="44">
        <v>0.7</v>
      </c>
      <c r="AD40" s="45">
        <v>1.2710387729003865</v>
      </c>
      <c r="AE40" s="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</row>
    <row r="41" spans="1:78">
      <c r="A41" s="52" t="s">
        <v>17</v>
      </c>
      <c r="B41" s="53"/>
      <c r="C41" s="57">
        <f t="shared" si="0"/>
        <v>172.24663149941193</v>
      </c>
      <c r="D41" s="58">
        <f t="shared" si="9"/>
        <v>151.5770357194825</v>
      </c>
      <c r="E41" s="58">
        <f t="shared" si="2"/>
        <v>142.9647041445119</v>
      </c>
      <c r="F41" s="59"/>
      <c r="G41" s="49"/>
      <c r="H41" s="53"/>
      <c r="I41" s="60">
        <f t="shared" si="1"/>
        <v>256.64185718003904</v>
      </c>
      <c r="J41" s="61">
        <f t="shared" si="3"/>
        <v>225.84483431843435</v>
      </c>
      <c r="K41" s="62">
        <f t="shared" si="4"/>
        <v>213.01274145943239</v>
      </c>
      <c r="L41" s="59"/>
      <c r="M41" s="49"/>
      <c r="N41" s="53"/>
      <c r="O41" s="111">
        <v>6.8898652599764771</v>
      </c>
      <c r="P41" s="58">
        <f t="shared" si="5"/>
        <v>6.8898652599764771</v>
      </c>
      <c r="Q41" s="58">
        <f t="shared" si="6"/>
        <v>6.0630814287792996</v>
      </c>
      <c r="R41" s="111">
        <f t="shared" si="7"/>
        <v>5.718588165780476</v>
      </c>
      <c r="S41" s="135">
        <f t="shared" si="8"/>
        <v>0</v>
      </c>
      <c r="T41" s="59"/>
      <c r="U41" s="22"/>
      <c r="V41" s="9"/>
      <c r="W41" s="41">
        <v>44.541666666666657</v>
      </c>
      <c r="X41" s="41">
        <v>0</v>
      </c>
      <c r="Y41" s="41">
        <v>11.45833333333333</v>
      </c>
      <c r="Z41" s="41">
        <v>3470</v>
      </c>
      <c r="AA41" s="42">
        <v>38.561659194537285</v>
      </c>
      <c r="AB41" s="43">
        <v>11</v>
      </c>
      <c r="AC41" s="44">
        <v>0.7</v>
      </c>
      <c r="AD41" s="45">
        <v>1.4899673505714695</v>
      </c>
      <c r="AE41" s="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</row>
    <row r="42" spans="1:78">
      <c r="A42" s="52" t="s">
        <v>16</v>
      </c>
      <c r="B42" s="53"/>
      <c r="C42" s="57">
        <f t="shared" si="0"/>
        <v>55.145222181350888</v>
      </c>
      <c r="D42" s="58">
        <f t="shared" si="9"/>
        <v>48.527795519588786</v>
      </c>
      <c r="E42" s="58">
        <f t="shared" si="2"/>
        <v>45.770534410521236</v>
      </c>
      <c r="F42" s="59"/>
      <c r="G42" s="49"/>
      <c r="H42" s="53"/>
      <c r="I42" s="60">
        <f t="shared" si="1"/>
        <v>67.594668373665627</v>
      </c>
      <c r="J42" s="61">
        <f t="shared" si="3"/>
        <v>59.483308168825751</v>
      </c>
      <c r="K42" s="62">
        <f t="shared" si="4"/>
        <v>56.103574750142471</v>
      </c>
      <c r="L42" s="59"/>
      <c r="M42" s="49"/>
      <c r="N42" s="53"/>
      <c r="O42" s="111">
        <v>2.2058088872540353</v>
      </c>
      <c r="P42" s="58">
        <f t="shared" si="5"/>
        <v>2.2058088872540353</v>
      </c>
      <c r="Q42" s="58">
        <f t="shared" si="6"/>
        <v>1.9411118207835514</v>
      </c>
      <c r="R42" s="111">
        <f t="shared" si="7"/>
        <v>1.8308213764208494</v>
      </c>
      <c r="S42" s="135">
        <f t="shared" si="8"/>
        <v>0</v>
      </c>
      <c r="T42" s="59"/>
      <c r="U42" s="22"/>
      <c r="V42" s="9"/>
      <c r="W42" s="41">
        <v>6.3685917023154746</v>
      </c>
      <c r="X42" s="41">
        <v>0</v>
      </c>
      <c r="Y42" s="41">
        <v>1.9333027772119229</v>
      </c>
      <c r="Z42" s="41">
        <v>1460</v>
      </c>
      <c r="AA42" s="42">
        <v>37.064619338428038</v>
      </c>
      <c r="AB42" s="43">
        <v>7</v>
      </c>
      <c r="AC42" s="44">
        <v>0.7</v>
      </c>
      <c r="AD42" s="45">
        <v>1.2257574763480581</v>
      </c>
      <c r="AE42" s="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</row>
    <row r="43" spans="1:78">
      <c r="A43" s="52" t="s">
        <v>49</v>
      </c>
      <c r="B43" s="53"/>
      <c r="C43" s="57">
        <f t="shared" si="0"/>
        <v>198.27216343406116</v>
      </c>
      <c r="D43" s="58">
        <f t="shared" si="9"/>
        <v>174.47950382197382</v>
      </c>
      <c r="E43" s="58">
        <f t="shared" si="2"/>
        <v>164.56589565027076</v>
      </c>
      <c r="F43" s="59"/>
      <c r="G43" s="49"/>
      <c r="H43" s="53"/>
      <c r="I43" s="60">
        <f t="shared" si="1"/>
        <v>255.71421865130378</v>
      </c>
      <c r="J43" s="61">
        <f t="shared" si="3"/>
        <v>225.02851241314733</v>
      </c>
      <c r="K43" s="62">
        <f t="shared" si="4"/>
        <v>212.24280148058213</v>
      </c>
      <c r="L43" s="59"/>
      <c r="M43" s="49"/>
      <c r="N43" s="53"/>
      <c r="O43" s="111">
        <v>7.9308865373624462</v>
      </c>
      <c r="P43" s="58">
        <f t="shared" si="5"/>
        <v>7.9308865373624462</v>
      </c>
      <c r="Q43" s="58">
        <f t="shared" si="6"/>
        <v>6.9791801528789525</v>
      </c>
      <c r="R43" s="111">
        <f t="shared" si="7"/>
        <v>6.5826358260108302</v>
      </c>
      <c r="S43" s="135">
        <f t="shared" si="8"/>
        <v>0</v>
      </c>
      <c r="T43" s="59"/>
      <c r="U43" s="22"/>
      <c r="V43" s="9"/>
      <c r="W43" s="41">
        <v>19.666347163865549</v>
      </c>
      <c r="X43" s="41">
        <v>7.0696778711484587</v>
      </c>
      <c r="Y43" s="41">
        <v>8.4726365546218485</v>
      </c>
      <c r="Z43" s="41">
        <v>1950</v>
      </c>
      <c r="AA43" s="42">
        <v>38.986269325875824</v>
      </c>
      <c r="AB43" s="43">
        <v>7</v>
      </c>
      <c r="AC43" s="44">
        <v>0.7</v>
      </c>
      <c r="AD43" s="45">
        <v>1.2897131610527162</v>
      </c>
      <c r="AE43" s="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</row>
    <row r="44" spans="1:78">
      <c r="A44" s="52" t="s">
        <v>20</v>
      </c>
      <c r="B44" s="53"/>
      <c r="C44" s="57">
        <f t="shared" si="0"/>
        <v>89.995631086336829</v>
      </c>
      <c r="D44" s="58">
        <f t="shared" si="9"/>
        <v>79.196155355976416</v>
      </c>
      <c r="E44" s="58">
        <f t="shared" si="2"/>
        <v>74.696373801659561</v>
      </c>
      <c r="F44" s="59"/>
      <c r="G44" s="49"/>
      <c r="H44" s="53"/>
      <c r="I44" s="60">
        <f t="shared" si="1"/>
        <v>124.02237064110923</v>
      </c>
      <c r="J44" s="61">
        <f t="shared" si="3"/>
        <v>109.13968616417613</v>
      </c>
      <c r="K44" s="62">
        <f t="shared" si="4"/>
        <v>102.93856763212067</v>
      </c>
      <c r="L44" s="59"/>
      <c r="M44" s="49"/>
      <c r="N44" s="53"/>
      <c r="O44" s="111">
        <v>3.599825243453473</v>
      </c>
      <c r="P44" s="58">
        <f t="shared" si="5"/>
        <v>3.599825243453473</v>
      </c>
      <c r="Q44" s="58">
        <f t="shared" si="6"/>
        <v>3.1678462142390567</v>
      </c>
      <c r="R44" s="111">
        <f t="shared" si="7"/>
        <v>2.9878549520663826</v>
      </c>
      <c r="S44" s="135">
        <f t="shared" si="8"/>
        <v>0</v>
      </c>
      <c r="T44" s="59"/>
      <c r="U44" s="22"/>
      <c r="V44" s="9"/>
      <c r="W44" s="41">
        <v>16.893981897067619</v>
      </c>
      <c r="X44" s="41">
        <v>0</v>
      </c>
      <c r="Y44" s="41">
        <v>5.7146356971873127</v>
      </c>
      <c r="Z44" s="41">
        <v>2230</v>
      </c>
      <c r="AA44" s="42">
        <v>34.324387903144412</v>
      </c>
      <c r="AB44" s="43">
        <v>7</v>
      </c>
      <c r="AC44" s="44">
        <v>0.7</v>
      </c>
      <c r="AD44" s="45">
        <v>1.3780932379053938</v>
      </c>
      <c r="AE44" s="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</row>
    <row r="45" spans="1:78">
      <c r="A45" s="52" t="s">
        <v>19</v>
      </c>
      <c r="B45" s="53"/>
      <c r="C45" s="57">
        <f t="shared" si="0"/>
        <v>78.904891740929173</v>
      </c>
      <c r="D45" s="58">
        <f t="shared" si="9"/>
        <v>69.436304732017675</v>
      </c>
      <c r="E45" s="58">
        <f t="shared" si="2"/>
        <v>65.491060144971215</v>
      </c>
      <c r="F45" s="59"/>
      <c r="G45" s="49"/>
      <c r="H45" s="53"/>
      <c r="I45" s="60">
        <f t="shared" si="1"/>
        <v>99.026028043338229</v>
      </c>
      <c r="J45" s="61">
        <f t="shared" si="3"/>
        <v>87.14290467813764</v>
      </c>
      <c r="K45" s="62">
        <f t="shared" si="4"/>
        <v>82.191603275970721</v>
      </c>
      <c r="L45" s="59"/>
      <c r="M45" s="49"/>
      <c r="N45" s="53"/>
      <c r="O45" s="111">
        <v>3.1561956696371669</v>
      </c>
      <c r="P45" s="58">
        <f t="shared" si="5"/>
        <v>3.1561956696371669</v>
      </c>
      <c r="Q45" s="58">
        <f t="shared" si="6"/>
        <v>2.7774521892807069</v>
      </c>
      <c r="R45" s="111">
        <f t="shared" si="7"/>
        <v>2.6196424057988486</v>
      </c>
      <c r="S45" s="135">
        <f t="shared" si="8"/>
        <v>0</v>
      </c>
      <c r="T45" s="59"/>
      <c r="U45" s="22"/>
      <c r="V45" s="9"/>
      <c r="W45" s="41">
        <v>8.2442214625362258</v>
      </c>
      <c r="X45" s="41">
        <v>0</v>
      </c>
      <c r="Y45" s="41">
        <v>4.7198341352241071</v>
      </c>
      <c r="Z45" s="41">
        <v>910</v>
      </c>
      <c r="AA45" s="42">
        <v>22.078656545728453</v>
      </c>
      <c r="AB45" s="43">
        <v>7</v>
      </c>
      <c r="AC45" s="44">
        <v>0.7</v>
      </c>
      <c r="AD45" s="45">
        <v>1.2550049288258756</v>
      </c>
      <c r="AE45" s="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</row>
    <row r="46" spans="1:78">
      <c r="A46" s="52" t="s">
        <v>50</v>
      </c>
      <c r="B46" s="53"/>
      <c r="C46" s="57">
        <f t="shared" si="0"/>
        <v>124.76226279300531</v>
      </c>
      <c r="D46" s="58">
        <f t="shared" si="9"/>
        <v>109.79079125784467</v>
      </c>
      <c r="E46" s="58">
        <f t="shared" si="2"/>
        <v>103.55267811819439</v>
      </c>
      <c r="F46" s="59"/>
      <c r="G46" s="49"/>
      <c r="H46" s="53"/>
      <c r="I46" s="60">
        <f t="shared" si="1"/>
        <v>152.46284364676333</v>
      </c>
      <c r="J46" s="61">
        <f t="shared" si="3"/>
        <v>134.16730240915174</v>
      </c>
      <c r="K46" s="62">
        <f t="shared" si="4"/>
        <v>126.54416022681356</v>
      </c>
      <c r="L46" s="59"/>
      <c r="M46" s="49"/>
      <c r="N46" s="53"/>
      <c r="O46" s="111">
        <v>4.9904905117202123</v>
      </c>
      <c r="P46" s="58">
        <f t="shared" si="5"/>
        <v>4.9904905117202123</v>
      </c>
      <c r="Q46" s="58">
        <f t="shared" si="6"/>
        <v>4.3916316503137871</v>
      </c>
      <c r="R46" s="111">
        <f t="shared" si="7"/>
        <v>4.1421071247277759</v>
      </c>
      <c r="S46" s="135">
        <f t="shared" si="8"/>
        <v>0</v>
      </c>
      <c r="T46" s="59"/>
      <c r="U46" s="22"/>
      <c r="V46" s="9"/>
      <c r="W46" s="41">
        <v>8.4427622405131721</v>
      </c>
      <c r="X46" s="41">
        <v>4.0366667168858754</v>
      </c>
      <c r="Y46" s="41">
        <v>4.1361438512440136</v>
      </c>
      <c r="Z46" s="41">
        <v>1170</v>
      </c>
      <c r="AA46" s="42">
        <v>30.295672773217525</v>
      </c>
      <c r="AB46" s="43">
        <v>7</v>
      </c>
      <c r="AC46" s="44">
        <v>0.7</v>
      </c>
      <c r="AD46" s="45">
        <v>1.2220269193074544</v>
      </c>
      <c r="AE46" s="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</row>
    <row r="47" spans="1:78">
      <c r="A47" s="52" t="s">
        <v>55</v>
      </c>
      <c r="B47" s="53"/>
      <c r="C47" s="57">
        <f t="shared" si="0"/>
        <v>130.38729891706734</v>
      </c>
      <c r="D47" s="58">
        <f t="shared" si="9"/>
        <v>114.74082304701926</v>
      </c>
      <c r="E47" s="58">
        <f t="shared" si="2"/>
        <v>108.22145810116589</v>
      </c>
      <c r="F47" s="59"/>
      <c r="G47" s="49"/>
      <c r="H47" s="53"/>
      <c r="I47" s="60">
        <f t="shared" si="1"/>
        <v>167.43957606704649</v>
      </c>
      <c r="J47" s="61">
        <f t="shared" si="3"/>
        <v>147.34682693900092</v>
      </c>
      <c r="K47" s="62">
        <f t="shared" si="4"/>
        <v>138.97484813564859</v>
      </c>
      <c r="L47" s="59"/>
      <c r="M47" s="49"/>
      <c r="N47" s="53"/>
      <c r="O47" s="111">
        <v>5.2154919566826941</v>
      </c>
      <c r="P47" s="58">
        <f t="shared" si="5"/>
        <v>5.2154919566826941</v>
      </c>
      <c r="Q47" s="58">
        <f t="shared" si="6"/>
        <v>4.5896329218807708</v>
      </c>
      <c r="R47" s="111">
        <f t="shared" si="7"/>
        <v>4.3288583240466361</v>
      </c>
      <c r="S47" s="135">
        <f t="shared" si="8"/>
        <v>0</v>
      </c>
      <c r="T47" s="59"/>
      <c r="U47" s="22"/>
      <c r="V47" s="9"/>
      <c r="W47" s="41">
        <v>14.63556526600753</v>
      </c>
      <c r="X47" s="41">
        <v>2.214909957627119</v>
      </c>
      <c r="Y47" s="41">
        <v>6.7764727518832393</v>
      </c>
      <c r="Z47" s="41">
        <v>2020</v>
      </c>
      <c r="AA47" s="42">
        <v>43.518257502626746</v>
      </c>
      <c r="AB47" s="43">
        <v>7</v>
      </c>
      <c r="AC47" s="44">
        <v>0.7</v>
      </c>
      <c r="AD47" s="45">
        <v>1.28417090819211</v>
      </c>
      <c r="AE47" s="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</row>
    <row r="48" spans="1:78">
      <c r="A48" s="52" t="s">
        <v>33</v>
      </c>
      <c r="B48" s="53"/>
      <c r="C48" s="57">
        <f t="shared" ref="C48:C71" si="10">$D$9*((AA48*W48)/(Z48*2*AC48))+$E$10*((AA48*X48+AB48*Y48))/(Z48*2*AC48)</f>
        <v>72.295231153017312</v>
      </c>
      <c r="D48" s="58">
        <f t="shared" si="9"/>
        <v>63.619803414655237</v>
      </c>
      <c r="E48" s="58">
        <f t="shared" si="2"/>
        <v>60.005041857004365</v>
      </c>
      <c r="F48" s="59"/>
      <c r="G48" s="49"/>
      <c r="H48" s="53"/>
      <c r="I48" s="60">
        <f t="shared" ref="I48:I71" si="11">C48*AD48</f>
        <v>95.95820906244127</v>
      </c>
      <c r="J48" s="61">
        <f t="shared" si="3"/>
        <v>84.443223974948324</v>
      </c>
      <c r="K48" s="62">
        <f t="shared" si="4"/>
        <v>79.645313521826253</v>
      </c>
      <c r="L48" s="59"/>
      <c r="M48" s="49"/>
      <c r="N48" s="53"/>
      <c r="O48" s="111">
        <v>2.8918092461206926</v>
      </c>
      <c r="P48" s="58">
        <f t="shared" si="5"/>
        <v>2.8918092461206926</v>
      </c>
      <c r="Q48" s="58">
        <f t="shared" si="6"/>
        <v>2.5447921365862096</v>
      </c>
      <c r="R48" s="111">
        <f t="shared" si="7"/>
        <v>2.4002016742801744</v>
      </c>
      <c r="S48" s="135">
        <f t="shared" si="8"/>
        <v>0</v>
      </c>
      <c r="T48" s="59"/>
      <c r="U48" s="22"/>
      <c r="V48" s="9"/>
      <c r="W48" s="41">
        <v>11.09190459145716</v>
      </c>
      <c r="X48" s="41">
        <v>0</v>
      </c>
      <c r="Y48" s="41">
        <v>4.5652450835895051</v>
      </c>
      <c r="Z48" s="41">
        <v>1880</v>
      </c>
      <c r="AA48" s="42">
        <v>34.809334623716012</v>
      </c>
      <c r="AB48" s="43">
        <v>7</v>
      </c>
      <c r="AC48" s="44">
        <v>0.7</v>
      </c>
      <c r="AD48" s="45">
        <v>1.3273103568801075</v>
      </c>
      <c r="AE48" s="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</row>
    <row r="49" spans="1:78">
      <c r="A49" s="52" t="s">
        <v>41</v>
      </c>
      <c r="B49" s="53"/>
      <c r="C49" s="57">
        <f t="shared" si="10"/>
        <v>284.29894959009192</v>
      </c>
      <c r="D49" s="58">
        <f t="shared" si="9"/>
        <v>250.1830756392809</v>
      </c>
      <c r="E49" s="58">
        <f t="shared" si="2"/>
        <v>235.96812815977628</v>
      </c>
      <c r="F49" s="59"/>
      <c r="G49" s="49"/>
      <c r="H49" s="53"/>
      <c r="I49" s="60">
        <f t="shared" si="11"/>
        <v>411.18641752834526</v>
      </c>
      <c r="J49" s="61">
        <f t="shared" si="3"/>
        <v>361.84404742494382</v>
      </c>
      <c r="K49" s="62">
        <f t="shared" si="4"/>
        <v>341.28472654852652</v>
      </c>
      <c r="L49" s="59"/>
      <c r="M49" s="49"/>
      <c r="N49" s="53"/>
      <c r="O49" s="111">
        <v>11.371957983603677</v>
      </c>
      <c r="P49" s="58">
        <f t="shared" ref="P49:P71" si="12">C49/25</f>
        <v>11.371957983603677</v>
      </c>
      <c r="Q49" s="58">
        <f t="shared" ref="Q49:Q71" si="13">D49/25</f>
        <v>10.007323025571235</v>
      </c>
      <c r="R49" s="111">
        <f t="shared" si="7"/>
        <v>9.4387251263910521</v>
      </c>
      <c r="S49" s="135">
        <f t="shared" si="8"/>
        <v>0</v>
      </c>
      <c r="T49" s="59"/>
      <c r="U49" s="22"/>
      <c r="V49" s="9"/>
      <c r="W49" s="41">
        <v>69.703938154073683</v>
      </c>
      <c r="X49" s="41">
        <v>0</v>
      </c>
      <c r="Y49" s="41">
        <v>15.597705814369171</v>
      </c>
      <c r="Z49" s="41">
        <v>7280</v>
      </c>
      <c r="AA49" s="42">
        <v>89.883779146202514</v>
      </c>
      <c r="AB49" s="43">
        <v>13</v>
      </c>
      <c r="AC49" s="44">
        <v>0.7</v>
      </c>
      <c r="AD49" s="45">
        <v>1.4463170480270937</v>
      </c>
      <c r="AE49" s="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</row>
    <row r="50" spans="1:78">
      <c r="A50" s="52" t="s">
        <v>39</v>
      </c>
      <c r="B50" s="53"/>
      <c r="C50" s="57">
        <f t="shared" si="10"/>
        <v>241.19201673938645</v>
      </c>
      <c r="D50" s="58">
        <f t="shared" si="9"/>
        <v>212.24897473066008</v>
      </c>
      <c r="E50" s="58">
        <f t="shared" si="2"/>
        <v>200.18937389369074</v>
      </c>
      <c r="F50" s="59"/>
      <c r="G50" s="49"/>
      <c r="H50" s="53"/>
      <c r="I50" s="60">
        <f t="shared" si="11"/>
        <v>355.67273963691196</v>
      </c>
      <c r="J50" s="61">
        <f t="shared" si="3"/>
        <v>312.9920108804825</v>
      </c>
      <c r="K50" s="62">
        <f t="shared" si="4"/>
        <v>295.20837389863692</v>
      </c>
      <c r="L50" s="59"/>
      <c r="M50" s="49"/>
      <c r="N50" s="53"/>
      <c r="O50" s="111">
        <v>9.6476806695754576</v>
      </c>
      <c r="P50" s="58">
        <f t="shared" si="12"/>
        <v>9.6476806695754576</v>
      </c>
      <c r="Q50" s="58">
        <f t="shared" si="13"/>
        <v>8.4899589892264036</v>
      </c>
      <c r="R50" s="111">
        <f t="shared" si="7"/>
        <v>8.0075749557476303</v>
      </c>
      <c r="S50" s="135">
        <f t="shared" si="8"/>
        <v>0</v>
      </c>
      <c r="T50" s="59"/>
      <c r="U50" s="22"/>
      <c r="V50" s="9"/>
      <c r="W50" s="41">
        <v>64.501239088600556</v>
      </c>
      <c r="X50" s="41">
        <v>0</v>
      </c>
      <c r="Y50" s="41">
        <v>12.49876091139943</v>
      </c>
      <c r="Z50" s="41">
        <v>7200</v>
      </c>
      <c r="AA50" s="42">
        <v>81.661518557609796</v>
      </c>
      <c r="AB50" s="43">
        <v>13</v>
      </c>
      <c r="AC50" s="44">
        <v>0.7</v>
      </c>
      <c r="AD50" s="45">
        <v>1.4746455726236767</v>
      </c>
      <c r="AE50" s="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</row>
    <row r="51" spans="1:78">
      <c r="A51" s="52" t="s">
        <v>40</v>
      </c>
      <c r="B51" s="53"/>
      <c r="C51" s="57">
        <f t="shared" si="10"/>
        <v>278.58808035636048</v>
      </c>
      <c r="D51" s="58">
        <f t="shared" si="9"/>
        <v>245.15751071359722</v>
      </c>
      <c r="E51" s="58">
        <f t="shared" si="2"/>
        <v>231.22810669577919</v>
      </c>
      <c r="F51" s="59"/>
      <c r="G51" s="49"/>
      <c r="H51" s="53"/>
      <c r="I51" s="60">
        <f t="shared" si="11"/>
        <v>411.0230719302707</v>
      </c>
      <c r="J51" s="61">
        <f t="shared" si="3"/>
        <v>361.70030329863823</v>
      </c>
      <c r="K51" s="62">
        <f t="shared" si="4"/>
        <v>341.14914970212465</v>
      </c>
      <c r="L51" s="59"/>
      <c r="M51" s="49"/>
      <c r="N51" s="53"/>
      <c r="O51" s="111">
        <v>11.143523214254419</v>
      </c>
      <c r="P51" s="58">
        <f t="shared" si="12"/>
        <v>11.143523214254419</v>
      </c>
      <c r="Q51" s="58">
        <f t="shared" si="13"/>
        <v>9.8063004285438886</v>
      </c>
      <c r="R51" s="111">
        <f t="shared" si="7"/>
        <v>9.2491242678311671</v>
      </c>
      <c r="S51" s="135">
        <f t="shared" si="8"/>
        <v>0</v>
      </c>
      <c r="T51" s="59"/>
      <c r="U51" s="22"/>
      <c r="V51" s="9"/>
      <c r="W51" s="41">
        <v>68.800171574880622</v>
      </c>
      <c r="X51" s="41">
        <v>0</v>
      </c>
      <c r="Y51" s="41">
        <v>19.889626872471482</v>
      </c>
      <c r="Z51" s="41">
        <v>7610</v>
      </c>
      <c r="AA51" s="42">
        <v>91.882797293753754</v>
      </c>
      <c r="AB51" s="43">
        <v>14</v>
      </c>
      <c r="AC51" s="44">
        <v>0.7</v>
      </c>
      <c r="AD51" s="45">
        <v>1.475379245962368</v>
      </c>
      <c r="AE51" s="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</row>
    <row r="52" spans="1:78">
      <c r="A52" s="52" t="s">
        <v>27</v>
      </c>
      <c r="B52" s="53"/>
      <c r="C52" s="57">
        <f t="shared" si="10"/>
        <v>339.30842271554263</v>
      </c>
      <c r="D52" s="58">
        <f t="shared" si="9"/>
        <v>298.59141198967751</v>
      </c>
      <c r="E52" s="58">
        <f t="shared" si="2"/>
        <v>281.62599085390036</v>
      </c>
      <c r="F52" s="59"/>
      <c r="G52" s="49"/>
      <c r="H52" s="53"/>
      <c r="I52" s="60">
        <f t="shared" si="11"/>
        <v>421.69578967281456</v>
      </c>
      <c r="J52" s="61">
        <f t="shared" si="3"/>
        <v>371.0922949120768</v>
      </c>
      <c r="K52" s="62">
        <f t="shared" si="4"/>
        <v>350.00750542843605</v>
      </c>
      <c r="L52" s="59"/>
      <c r="M52" s="49"/>
      <c r="N52" s="53"/>
      <c r="O52" s="111">
        <v>13.572336908621706</v>
      </c>
      <c r="P52" s="58">
        <f t="shared" si="12"/>
        <v>13.572336908621706</v>
      </c>
      <c r="Q52" s="58">
        <f t="shared" si="13"/>
        <v>11.9436564795871</v>
      </c>
      <c r="R52" s="111">
        <f t="shared" si="7"/>
        <v>11.265039634156015</v>
      </c>
      <c r="S52" s="135">
        <f t="shared" si="8"/>
        <v>0</v>
      </c>
      <c r="T52" s="59"/>
      <c r="U52" s="22"/>
      <c r="V52" s="9"/>
      <c r="W52" s="41">
        <v>22.783082178288751</v>
      </c>
      <c r="X52" s="41">
        <v>16.278699276530212</v>
      </c>
      <c r="Y52" s="41">
        <v>9.3669639339565194</v>
      </c>
      <c r="Z52" s="41">
        <v>2130</v>
      </c>
      <c r="AA52" s="42">
        <v>48.879548391783189</v>
      </c>
      <c r="AB52" s="43">
        <v>7</v>
      </c>
      <c r="AC52" s="44">
        <v>0.7</v>
      </c>
      <c r="AD52" s="45">
        <v>1.2428096723857072</v>
      </c>
      <c r="AE52" s="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</row>
    <row r="53" spans="1:78">
      <c r="A53" s="52" t="s">
        <v>26</v>
      </c>
      <c r="B53" s="53"/>
      <c r="C53" s="57">
        <f t="shared" si="10"/>
        <v>222.88942706373018</v>
      </c>
      <c r="D53" s="58">
        <f t="shared" si="9"/>
        <v>196.14269581608255</v>
      </c>
      <c r="E53" s="58">
        <f t="shared" si="2"/>
        <v>184.99822446289605</v>
      </c>
      <c r="F53" s="59"/>
      <c r="G53" s="49"/>
      <c r="H53" s="53"/>
      <c r="I53" s="60">
        <f t="shared" si="11"/>
        <v>322.93265479625722</v>
      </c>
      <c r="J53" s="61">
        <f t="shared" si="3"/>
        <v>284.18073622070636</v>
      </c>
      <c r="K53" s="62">
        <f t="shared" si="4"/>
        <v>268.03410348089346</v>
      </c>
      <c r="L53" s="59"/>
      <c r="M53" s="49"/>
      <c r="N53" s="53"/>
      <c r="O53" s="111">
        <v>8.9155770825492073</v>
      </c>
      <c r="P53" s="58">
        <f t="shared" si="12"/>
        <v>8.9155770825492073</v>
      </c>
      <c r="Q53" s="58">
        <f t="shared" si="13"/>
        <v>7.8457078326433018</v>
      </c>
      <c r="R53" s="111">
        <f t="shared" si="7"/>
        <v>7.3999289785158417</v>
      </c>
      <c r="S53" s="135">
        <f t="shared" si="8"/>
        <v>0</v>
      </c>
      <c r="T53" s="59"/>
      <c r="U53" s="22"/>
      <c r="V53" s="9"/>
      <c r="W53" s="41">
        <v>37.340031248864513</v>
      </c>
      <c r="X53" s="41">
        <v>9.6376479173479641</v>
      </c>
      <c r="Y53" s="41">
        <v>15.421664365393699</v>
      </c>
      <c r="Z53" s="41">
        <v>4590</v>
      </c>
      <c r="AA53" s="42">
        <v>59.53254067303191</v>
      </c>
      <c r="AB53" s="43">
        <v>11</v>
      </c>
      <c r="AC53" s="44">
        <v>0.7</v>
      </c>
      <c r="AD53" s="45">
        <v>1.4488468970936066</v>
      </c>
      <c r="AE53" s="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</row>
    <row r="54" spans="1:78">
      <c r="A54" s="52" t="s">
        <v>9</v>
      </c>
      <c r="B54" s="53"/>
      <c r="C54" s="57">
        <f t="shared" si="10"/>
        <v>165.87954005503929</v>
      </c>
      <c r="D54" s="58">
        <f t="shared" si="9"/>
        <v>145.97399524843456</v>
      </c>
      <c r="E54" s="58">
        <f t="shared" si="2"/>
        <v>137.68001824568259</v>
      </c>
      <c r="F54" s="59"/>
      <c r="G54" s="49"/>
      <c r="H54" s="53"/>
      <c r="I54" s="60">
        <f t="shared" si="11"/>
        <v>258.96813010082451</v>
      </c>
      <c r="J54" s="61">
        <f t="shared" si="3"/>
        <v>227.89195448872556</v>
      </c>
      <c r="K54" s="62">
        <f t="shared" si="4"/>
        <v>214.94354798368434</v>
      </c>
      <c r="L54" s="59"/>
      <c r="M54" s="49"/>
      <c r="N54" s="53"/>
      <c r="O54" s="111">
        <v>6.6351816022015715</v>
      </c>
      <c r="P54" s="58">
        <f t="shared" si="12"/>
        <v>6.6351816022015715</v>
      </c>
      <c r="Q54" s="58">
        <f t="shared" si="13"/>
        <v>5.8389598099373821</v>
      </c>
      <c r="R54" s="111">
        <f t="shared" si="7"/>
        <v>5.5072007298273036</v>
      </c>
      <c r="S54" s="135">
        <f t="shared" si="8"/>
        <v>0</v>
      </c>
      <c r="T54" s="59"/>
      <c r="U54" s="22"/>
      <c r="V54" s="9"/>
      <c r="W54" s="41">
        <v>36.977437931637382</v>
      </c>
      <c r="X54" s="41">
        <v>5.458333333333333</v>
      </c>
      <c r="Y54" s="41">
        <v>16.843746175364981</v>
      </c>
      <c r="Z54" s="41">
        <v>9530</v>
      </c>
      <c r="AA54" s="42">
        <v>102.73626389143296</v>
      </c>
      <c r="AB54" s="43">
        <v>19</v>
      </c>
      <c r="AC54" s="44">
        <v>0.7</v>
      </c>
      <c r="AD54" s="45">
        <v>1.5611818673653071</v>
      </c>
      <c r="AE54" s="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</row>
    <row r="55" spans="1:78">
      <c r="A55" s="52" t="s">
        <v>28</v>
      </c>
      <c r="B55" s="53"/>
      <c r="C55" s="57">
        <f t="shared" si="10"/>
        <v>293.98104566179472</v>
      </c>
      <c r="D55" s="58">
        <f t="shared" si="9"/>
        <v>258.70332018237934</v>
      </c>
      <c r="E55" s="58">
        <f t="shared" si="2"/>
        <v>244.0042678992896</v>
      </c>
      <c r="F55" s="59"/>
      <c r="G55" s="49"/>
      <c r="H55" s="53"/>
      <c r="I55" s="60">
        <f t="shared" si="11"/>
        <v>376.45705340847218</v>
      </c>
      <c r="J55" s="61">
        <f t="shared" si="3"/>
        <v>331.28220699945552</v>
      </c>
      <c r="K55" s="62">
        <f t="shared" si="4"/>
        <v>312.4593543290319</v>
      </c>
      <c r="L55" s="59"/>
      <c r="M55" s="49"/>
      <c r="N55" s="53"/>
      <c r="O55" s="111">
        <v>11.759241826471788</v>
      </c>
      <c r="P55" s="58">
        <f t="shared" si="12"/>
        <v>11.759241826471788</v>
      </c>
      <c r="Q55" s="58">
        <f t="shared" si="13"/>
        <v>10.348132807295174</v>
      </c>
      <c r="R55" s="111">
        <f t="shared" si="7"/>
        <v>9.7601707159715847</v>
      </c>
      <c r="S55" s="135">
        <f t="shared" si="8"/>
        <v>0</v>
      </c>
      <c r="T55" s="59"/>
      <c r="U55" s="22"/>
      <c r="V55" s="9"/>
      <c r="W55" s="41">
        <v>43.58614383303749</v>
      </c>
      <c r="X55" s="41">
        <v>1.485718896240116</v>
      </c>
      <c r="Y55" s="41">
        <v>9.6652681404980907</v>
      </c>
      <c r="Z55" s="41">
        <v>2070</v>
      </c>
      <c r="AA55" s="42">
        <v>40.153692062009888</v>
      </c>
      <c r="AB55" s="43">
        <v>7</v>
      </c>
      <c r="AC55" s="44">
        <v>0.7</v>
      </c>
      <c r="AD55" s="45">
        <v>1.2805487257214552</v>
      </c>
      <c r="AE55" s="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</row>
    <row r="56" spans="1:78">
      <c r="A56" s="52" t="s">
        <v>18</v>
      </c>
      <c r="B56" s="53"/>
      <c r="C56" s="57">
        <f t="shared" si="10"/>
        <v>313.36158860993896</v>
      </c>
      <c r="D56" s="58">
        <f t="shared" si="9"/>
        <v>275.75819797674632</v>
      </c>
      <c r="E56" s="58">
        <f t="shared" si="2"/>
        <v>260.0901185462493</v>
      </c>
      <c r="F56" s="59"/>
      <c r="G56" s="49"/>
      <c r="H56" s="53"/>
      <c r="I56" s="60">
        <f t="shared" si="11"/>
        <v>408.077483128447</v>
      </c>
      <c r="J56" s="61">
        <f t="shared" si="3"/>
        <v>359.10818515303339</v>
      </c>
      <c r="K56" s="62">
        <f t="shared" si="4"/>
        <v>338.70431099661101</v>
      </c>
      <c r="L56" s="59"/>
      <c r="M56" s="49"/>
      <c r="N56" s="53"/>
      <c r="O56" s="111">
        <v>12.534463544397559</v>
      </c>
      <c r="P56" s="58">
        <f t="shared" si="12"/>
        <v>12.534463544397559</v>
      </c>
      <c r="Q56" s="58">
        <f t="shared" si="13"/>
        <v>11.030327919069853</v>
      </c>
      <c r="R56" s="111">
        <f t="shared" si="7"/>
        <v>10.403604741849971</v>
      </c>
      <c r="S56" s="135">
        <f t="shared" si="8"/>
        <v>0</v>
      </c>
      <c r="T56" s="59"/>
      <c r="U56" s="22"/>
      <c r="V56" s="9"/>
      <c r="W56" s="41">
        <v>48.936394678667298</v>
      </c>
      <c r="X56" s="41">
        <v>3.273093320701089</v>
      </c>
      <c r="Y56" s="41">
        <v>10.143899021001101</v>
      </c>
      <c r="Z56" s="41">
        <v>2450</v>
      </c>
      <c r="AA56" s="42">
        <v>43.64133951577972</v>
      </c>
      <c r="AB56" s="43">
        <v>7</v>
      </c>
      <c r="AC56" s="44">
        <v>0.7</v>
      </c>
      <c r="AD56" s="45">
        <v>1.3022575132410594</v>
      </c>
      <c r="AE56" s="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</row>
    <row r="57" spans="1:78">
      <c r="A57" s="52" t="s">
        <v>25</v>
      </c>
      <c r="B57" s="53"/>
      <c r="C57" s="57">
        <f t="shared" si="10"/>
        <v>179.49480958166396</v>
      </c>
      <c r="D57" s="58">
        <f t="shared" si="9"/>
        <v>157.9554324318643</v>
      </c>
      <c r="E57" s="58">
        <f t="shared" si="2"/>
        <v>148.98069195278109</v>
      </c>
      <c r="F57" s="59"/>
      <c r="G57" s="49"/>
      <c r="H57" s="53"/>
      <c r="I57" s="60">
        <f t="shared" si="11"/>
        <v>263.37719151580495</v>
      </c>
      <c r="J57" s="61">
        <f t="shared" si="3"/>
        <v>231.77192853390835</v>
      </c>
      <c r="K57" s="62">
        <f t="shared" si="4"/>
        <v>218.60306895811809</v>
      </c>
      <c r="L57" s="59"/>
      <c r="M57" s="49"/>
      <c r="N57" s="53"/>
      <c r="O57" s="111">
        <v>7.179792383266558</v>
      </c>
      <c r="P57" s="58">
        <f t="shared" si="12"/>
        <v>7.179792383266558</v>
      </c>
      <c r="Q57" s="58">
        <f t="shared" si="13"/>
        <v>6.3182172972745718</v>
      </c>
      <c r="R57" s="111">
        <f t="shared" si="7"/>
        <v>5.9592276781112439</v>
      </c>
      <c r="S57" s="135">
        <f t="shared" si="8"/>
        <v>0</v>
      </c>
      <c r="T57" s="59"/>
      <c r="U57" s="22"/>
      <c r="V57" s="9"/>
      <c r="W57" s="41">
        <v>40.031238413051533</v>
      </c>
      <c r="X57" s="41">
        <v>0</v>
      </c>
      <c r="Y57" s="41">
        <v>15.96876158694846</v>
      </c>
      <c r="Z57" s="41">
        <v>8990</v>
      </c>
      <c r="AA57" s="42">
        <v>118.7171377421525</v>
      </c>
      <c r="AB57" s="43">
        <v>16</v>
      </c>
      <c r="AC57" s="44">
        <v>0.7</v>
      </c>
      <c r="AD57" s="45">
        <v>1.4673248331226949</v>
      </c>
      <c r="AE57" s="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</row>
    <row r="58" spans="1:78">
      <c r="A58" s="52" t="s">
        <v>5</v>
      </c>
      <c r="B58" s="53"/>
      <c r="C58" s="57">
        <f t="shared" si="10"/>
        <v>132.12057892856635</v>
      </c>
      <c r="D58" s="58">
        <f t="shared" si="9"/>
        <v>116.26610945713838</v>
      </c>
      <c r="E58" s="58">
        <f t="shared" si="2"/>
        <v>109.66008051071006</v>
      </c>
      <c r="F58" s="59"/>
      <c r="G58" s="49"/>
      <c r="H58" s="53"/>
      <c r="I58" s="60">
        <f t="shared" si="11"/>
        <v>215.71135831277883</v>
      </c>
      <c r="J58" s="61">
        <f t="shared" si="3"/>
        <v>189.82599531524536</v>
      </c>
      <c r="K58" s="62">
        <f t="shared" si="4"/>
        <v>179.04042739960641</v>
      </c>
      <c r="L58" s="59"/>
      <c r="M58" s="49"/>
      <c r="N58" s="53"/>
      <c r="O58" s="111">
        <v>5.2848231571426538</v>
      </c>
      <c r="P58" s="58">
        <f t="shared" si="12"/>
        <v>5.2848231571426538</v>
      </c>
      <c r="Q58" s="58">
        <f t="shared" si="13"/>
        <v>4.6506443782855351</v>
      </c>
      <c r="R58" s="111">
        <f t="shared" si="7"/>
        <v>4.3864032204284022</v>
      </c>
      <c r="S58" s="135">
        <f t="shared" si="8"/>
        <v>0</v>
      </c>
      <c r="T58" s="59"/>
      <c r="U58" s="22"/>
      <c r="V58" s="9"/>
      <c r="W58" s="41">
        <v>34.963460566228513</v>
      </c>
      <c r="X58" s="41">
        <v>6.7284272834512979</v>
      </c>
      <c r="Y58" s="41">
        <v>11.19137947983373</v>
      </c>
      <c r="Z58" s="41">
        <v>9890</v>
      </c>
      <c r="AA58" s="42">
        <v>87.072323534067806</v>
      </c>
      <c r="AB58" s="43">
        <v>19</v>
      </c>
      <c r="AC58" s="44">
        <v>0.7</v>
      </c>
      <c r="AD58" s="45">
        <v>1.6326855366672857</v>
      </c>
      <c r="AE58" s="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</row>
    <row r="59" spans="1:78">
      <c r="A59" s="52" t="s">
        <v>8</v>
      </c>
      <c r="B59" s="53"/>
      <c r="C59" s="57">
        <f t="shared" si="10"/>
        <v>167.87190794114551</v>
      </c>
      <c r="D59" s="58">
        <f t="shared" si="9"/>
        <v>147.72727898820804</v>
      </c>
      <c r="E59" s="58">
        <f t="shared" si="2"/>
        <v>139.33368359115076</v>
      </c>
      <c r="F59" s="59"/>
      <c r="G59" s="49"/>
      <c r="H59" s="53"/>
      <c r="I59" s="60">
        <f t="shared" si="11"/>
        <v>238.70014140192185</v>
      </c>
      <c r="J59" s="61">
        <f t="shared" si="3"/>
        <v>210.05612443369122</v>
      </c>
      <c r="K59" s="62">
        <f t="shared" si="4"/>
        <v>198.12111736359512</v>
      </c>
      <c r="L59" s="59"/>
      <c r="M59" s="49"/>
      <c r="N59" s="53"/>
      <c r="O59" s="111">
        <v>6.7148763176458202</v>
      </c>
      <c r="P59" s="58">
        <f t="shared" si="12"/>
        <v>6.7148763176458202</v>
      </c>
      <c r="Q59" s="58">
        <f t="shared" si="13"/>
        <v>5.9090911595283213</v>
      </c>
      <c r="R59" s="111">
        <f t="shared" si="7"/>
        <v>5.5733473436460308</v>
      </c>
      <c r="S59" s="135">
        <f t="shared" si="8"/>
        <v>0</v>
      </c>
      <c r="T59" s="59"/>
      <c r="U59" s="22"/>
      <c r="V59" s="9"/>
      <c r="W59" s="41">
        <v>32.660316657452391</v>
      </c>
      <c r="X59" s="41">
        <v>0</v>
      </c>
      <c r="Y59" s="41">
        <v>14.45466575700187</v>
      </c>
      <c r="Z59" s="41">
        <v>5000</v>
      </c>
      <c r="AA59" s="42">
        <v>74.602277089319529</v>
      </c>
      <c r="AB59" s="43">
        <v>11</v>
      </c>
      <c r="AC59" s="44">
        <v>0.7</v>
      </c>
      <c r="AD59" s="45">
        <v>1.4219183205185715</v>
      </c>
      <c r="AE59" s="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</row>
    <row r="60" spans="1:78">
      <c r="A60" s="52" t="s">
        <v>1</v>
      </c>
      <c r="B60" s="53"/>
      <c r="C60" s="57">
        <f t="shared" si="10"/>
        <v>113.10088630129756</v>
      </c>
      <c r="D60" s="58">
        <f t="shared" si="9"/>
        <v>99.528779945141864</v>
      </c>
      <c r="E60" s="58">
        <f t="shared" si="2"/>
        <v>93.873735630076979</v>
      </c>
      <c r="F60" s="59"/>
      <c r="G60" s="49"/>
      <c r="H60" s="53"/>
      <c r="I60" s="60">
        <f t="shared" si="11"/>
        <v>201.42599899318137</v>
      </c>
      <c r="J60" s="61">
        <f t="shared" si="3"/>
        <v>177.25487911399961</v>
      </c>
      <c r="K60" s="62">
        <f t="shared" si="4"/>
        <v>167.18357916434053</v>
      </c>
      <c r="L60" s="59"/>
      <c r="M60" s="49"/>
      <c r="N60" s="53"/>
      <c r="O60" s="111">
        <v>4.5240354520519022</v>
      </c>
      <c r="P60" s="58">
        <f t="shared" si="12"/>
        <v>4.5240354520519022</v>
      </c>
      <c r="Q60" s="58">
        <f t="shared" si="13"/>
        <v>3.9811511978056746</v>
      </c>
      <c r="R60" s="111">
        <f t="shared" si="7"/>
        <v>3.7549494252030793</v>
      </c>
      <c r="S60" s="135">
        <f t="shared" si="8"/>
        <v>0</v>
      </c>
      <c r="T60" s="59"/>
      <c r="U60" s="22"/>
      <c r="V60" s="9"/>
      <c r="W60" s="41">
        <v>36.875</v>
      </c>
      <c r="X60" s="41">
        <v>5.5</v>
      </c>
      <c r="Y60" s="41">
        <v>13.625</v>
      </c>
      <c r="Z60" s="41">
        <v>9950</v>
      </c>
      <c r="AA60" s="42">
        <v>71.841873409660693</v>
      </c>
      <c r="AB60" s="43">
        <v>20</v>
      </c>
      <c r="AC60" s="44">
        <v>0.7</v>
      </c>
      <c r="AD60" s="45">
        <v>1.7809409420239926</v>
      </c>
      <c r="AE60" s="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</row>
    <row r="61" spans="1:78">
      <c r="A61" s="52" t="s">
        <v>13</v>
      </c>
      <c r="B61" s="53"/>
      <c r="C61" s="57">
        <f t="shared" si="10"/>
        <v>76.019931176826319</v>
      </c>
      <c r="D61" s="58">
        <f t="shared" si="9"/>
        <v>66.897539435607158</v>
      </c>
      <c r="E61" s="58">
        <f t="shared" si="2"/>
        <v>63.096542876765838</v>
      </c>
      <c r="F61" s="59"/>
      <c r="G61" s="49"/>
      <c r="H61" s="53"/>
      <c r="I61" s="60">
        <f t="shared" si="11"/>
        <v>109.38309074888141</v>
      </c>
      <c r="J61" s="61">
        <f t="shared" si="3"/>
        <v>96.257119859015646</v>
      </c>
      <c r="K61" s="62">
        <f t="shared" si="4"/>
        <v>90.787965321571576</v>
      </c>
      <c r="L61" s="59"/>
      <c r="M61" s="49"/>
      <c r="N61" s="53"/>
      <c r="O61" s="111">
        <v>3.0407972470730527</v>
      </c>
      <c r="P61" s="58">
        <f t="shared" si="12"/>
        <v>3.0407972470730527</v>
      </c>
      <c r="Q61" s="58">
        <f t="shared" si="13"/>
        <v>2.6759015774242862</v>
      </c>
      <c r="R61" s="111">
        <f t="shared" si="7"/>
        <v>2.5238617150706335</v>
      </c>
      <c r="S61" s="135">
        <f t="shared" si="8"/>
        <v>0</v>
      </c>
      <c r="T61" s="59"/>
      <c r="U61" s="22"/>
      <c r="V61" s="9"/>
      <c r="W61" s="41">
        <v>16.887246139990719</v>
      </c>
      <c r="X61" s="41">
        <v>0</v>
      </c>
      <c r="Y61" s="41">
        <v>5.3706882142885233</v>
      </c>
      <c r="Z61" s="41">
        <v>3010</v>
      </c>
      <c r="AA61" s="42">
        <v>39.796005674559289</v>
      </c>
      <c r="AB61" s="43">
        <v>7</v>
      </c>
      <c r="AC61" s="44">
        <v>0.7</v>
      </c>
      <c r="AD61" s="45">
        <v>1.4388738460503292</v>
      </c>
      <c r="AE61" s="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</row>
    <row r="62" spans="1:78">
      <c r="A62" s="52" t="s">
        <v>10</v>
      </c>
      <c r="B62" s="53"/>
      <c r="C62" s="57">
        <f t="shared" si="10"/>
        <v>189.00894366615711</v>
      </c>
      <c r="D62" s="58">
        <f t="shared" si="9"/>
        <v>166.32787042621825</v>
      </c>
      <c r="E62" s="58">
        <f t="shared" si="2"/>
        <v>156.8774232429104</v>
      </c>
      <c r="F62" s="59"/>
      <c r="G62" s="49"/>
      <c r="H62" s="53"/>
      <c r="I62" s="60">
        <f t="shared" si="11"/>
        <v>275.26765054207408</v>
      </c>
      <c r="J62" s="61">
        <f t="shared" si="3"/>
        <v>242.2355324770252</v>
      </c>
      <c r="K62" s="62">
        <f t="shared" si="4"/>
        <v>228.47214994992149</v>
      </c>
      <c r="L62" s="59"/>
      <c r="M62" s="49"/>
      <c r="N62" s="53"/>
      <c r="O62" s="111">
        <v>7.5603577466462841</v>
      </c>
      <c r="P62" s="58">
        <f t="shared" si="12"/>
        <v>7.5603577466462841</v>
      </c>
      <c r="Q62" s="58">
        <f t="shared" si="13"/>
        <v>6.6531148170487304</v>
      </c>
      <c r="R62" s="111">
        <f t="shared" si="7"/>
        <v>6.2750969297164154</v>
      </c>
      <c r="S62" s="135">
        <f t="shared" si="8"/>
        <v>0</v>
      </c>
      <c r="T62" s="59"/>
      <c r="U62" s="22"/>
      <c r="V62" s="9"/>
      <c r="W62" s="41">
        <v>46.391871663090662</v>
      </c>
      <c r="X62" s="41">
        <v>1.783743326181328</v>
      </c>
      <c r="Y62" s="41">
        <v>9.1460755451324776</v>
      </c>
      <c r="Z62" s="41">
        <v>6680</v>
      </c>
      <c r="AA62" s="42">
        <v>78.682447387727208</v>
      </c>
      <c r="AB62" s="43">
        <v>12</v>
      </c>
      <c r="AC62" s="44">
        <v>0.7</v>
      </c>
      <c r="AD62" s="45">
        <v>1.4563736784237791</v>
      </c>
      <c r="AE62" s="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</row>
    <row r="63" spans="1:78">
      <c r="A63" s="52" t="s">
        <v>22</v>
      </c>
      <c r="B63" s="53"/>
      <c r="C63" s="57">
        <f t="shared" si="10"/>
        <v>26.879929044187598</v>
      </c>
      <c r="D63" s="58">
        <f t="shared" si="9"/>
        <v>23.654337558885086</v>
      </c>
      <c r="E63" s="58">
        <f t="shared" si="2"/>
        <v>22.310341106675704</v>
      </c>
      <c r="F63" s="59"/>
      <c r="G63" s="49"/>
      <c r="H63" s="53"/>
      <c r="I63" s="60">
        <f t="shared" si="11"/>
        <v>37.435976366229539</v>
      </c>
      <c r="J63" s="61">
        <f t="shared" si="3"/>
        <v>32.943659202281992</v>
      </c>
      <c r="K63" s="62">
        <f t="shared" si="4"/>
        <v>31.071860383970517</v>
      </c>
      <c r="L63" s="59"/>
      <c r="M63" s="49"/>
      <c r="N63" s="53"/>
      <c r="O63" s="111">
        <v>1.075197161767504</v>
      </c>
      <c r="P63" s="58">
        <f t="shared" si="12"/>
        <v>1.075197161767504</v>
      </c>
      <c r="Q63" s="58">
        <f t="shared" si="13"/>
        <v>0.94617350235540343</v>
      </c>
      <c r="R63" s="111">
        <f t="shared" si="7"/>
        <v>0.89241364426702818</v>
      </c>
      <c r="S63" s="135">
        <f t="shared" si="8"/>
        <v>0</v>
      </c>
      <c r="T63" s="59"/>
      <c r="U63" s="22"/>
      <c r="V63" s="9"/>
      <c r="W63" s="41">
        <v>4.6769940265870211</v>
      </c>
      <c r="X63" s="41">
        <v>0</v>
      </c>
      <c r="Y63" s="41">
        <v>2.2678696827068801</v>
      </c>
      <c r="Z63" s="41">
        <v>2080</v>
      </c>
      <c r="AA63" s="42">
        <v>33.166307963594775</v>
      </c>
      <c r="AB63" s="43">
        <v>7</v>
      </c>
      <c r="AC63" s="44">
        <v>0.7</v>
      </c>
      <c r="AD63" s="45">
        <v>1.3927111304754183</v>
      </c>
      <c r="AE63" s="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</row>
    <row r="64" spans="1:78">
      <c r="A64" s="52" t="s">
        <v>23</v>
      </c>
      <c r="B64" s="53"/>
      <c r="C64" s="57">
        <f t="shared" si="10"/>
        <v>48.554279639192117</v>
      </c>
      <c r="D64" s="58">
        <f t="shared" si="9"/>
        <v>42.727766082489062</v>
      </c>
      <c r="E64" s="58">
        <f t="shared" si="2"/>
        <v>40.300052100529456</v>
      </c>
      <c r="F64" s="59"/>
      <c r="G64" s="49"/>
      <c r="H64" s="53"/>
      <c r="I64" s="60">
        <f t="shared" si="11"/>
        <v>67.062768940587731</v>
      </c>
      <c r="J64" s="61">
        <f t="shared" si="3"/>
        <v>59.015236667717204</v>
      </c>
      <c r="K64" s="62">
        <f t="shared" si="4"/>
        <v>55.662098220687817</v>
      </c>
      <c r="L64" s="59"/>
      <c r="M64" s="49"/>
      <c r="N64" s="53"/>
      <c r="O64" s="111">
        <v>1.9421711855676846</v>
      </c>
      <c r="P64" s="58">
        <f t="shared" si="12"/>
        <v>1.9421711855676846</v>
      </c>
      <c r="Q64" s="58">
        <f t="shared" si="13"/>
        <v>1.7091106432995624</v>
      </c>
      <c r="R64" s="111">
        <f t="shared" si="7"/>
        <v>1.6120020840211782</v>
      </c>
      <c r="S64" s="135">
        <f t="shared" si="8"/>
        <v>0</v>
      </c>
      <c r="T64" s="59"/>
      <c r="U64" s="22"/>
      <c r="V64" s="9"/>
      <c r="W64" s="41">
        <v>9.3877352348663514</v>
      </c>
      <c r="X64" s="41">
        <v>0</v>
      </c>
      <c r="Y64" s="41">
        <v>2.890950520833333</v>
      </c>
      <c r="Z64" s="41">
        <v>1960</v>
      </c>
      <c r="AA64" s="42">
        <v>29.107301828653402</v>
      </c>
      <c r="AB64" s="43">
        <v>7</v>
      </c>
      <c r="AC64" s="44">
        <v>0.7</v>
      </c>
      <c r="AD64" s="45">
        <v>1.3811917186071463</v>
      </c>
      <c r="AE64" s="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</row>
    <row r="65" spans="1:78">
      <c r="A65" s="52" t="s">
        <v>51</v>
      </c>
      <c r="B65" s="53"/>
      <c r="C65" s="57">
        <f t="shared" si="10"/>
        <v>266.95235801435092</v>
      </c>
      <c r="D65" s="58">
        <f t="shared" si="9"/>
        <v>234.91807505262881</v>
      </c>
      <c r="E65" s="58">
        <f t="shared" si="2"/>
        <v>221.57045715191126</v>
      </c>
      <c r="F65" s="59"/>
      <c r="G65" s="49"/>
      <c r="H65" s="53"/>
      <c r="I65" s="60">
        <f t="shared" si="11"/>
        <v>387.95110634642589</v>
      </c>
      <c r="J65" s="61">
        <f t="shared" si="3"/>
        <v>341.39697358485478</v>
      </c>
      <c r="K65" s="62">
        <f t="shared" si="4"/>
        <v>321.99941826753349</v>
      </c>
      <c r="L65" s="59"/>
      <c r="M65" s="49"/>
      <c r="N65" s="53"/>
      <c r="O65" s="111">
        <v>10.678094320574036</v>
      </c>
      <c r="P65" s="58">
        <f t="shared" si="12"/>
        <v>10.678094320574036</v>
      </c>
      <c r="Q65" s="58">
        <f t="shared" si="13"/>
        <v>9.3967230021051531</v>
      </c>
      <c r="R65" s="111">
        <f t="shared" si="7"/>
        <v>8.8628182860764504</v>
      </c>
      <c r="S65" s="135">
        <f t="shared" si="8"/>
        <v>0</v>
      </c>
      <c r="T65" s="59"/>
      <c r="U65" s="22"/>
      <c r="V65" s="9"/>
      <c r="W65" s="41">
        <v>55.116960140566157</v>
      </c>
      <c r="X65" s="41">
        <v>10.58267548117372</v>
      </c>
      <c r="Y65" s="41">
        <v>11.471057436674039</v>
      </c>
      <c r="Z65" s="41">
        <v>8070</v>
      </c>
      <c r="AA65" s="42">
        <v>94.598007232449845</v>
      </c>
      <c r="AB65" s="43">
        <v>15</v>
      </c>
      <c r="AC65" s="44">
        <v>0.7</v>
      </c>
      <c r="AD65" s="45">
        <v>1.4532597098302098</v>
      </c>
      <c r="AE65" s="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</row>
    <row r="66" spans="1:78">
      <c r="A66" s="52" t="s">
        <v>56</v>
      </c>
      <c r="B66" s="53"/>
      <c r="C66" s="57">
        <f t="shared" si="10"/>
        <v>137.27869290194448</v>
      </c>
      <c r="D66" s="58">
        <f t="shared" si="9"/>
        <v>120.80524975371114</v>
      </c>
      <c r="E66" s="58">
        <f t="shared" si="2"/>
        <v>113.94131510861392</v>
      </c>
      <c r="F66" s="59"/>
      <c r="G66" s="49"/>
      <c r="H66" s="53"/>
      <c r="I66" s="60">
        <f t="shared" si="11"/>
        <v>204.46500476225256</v>
      </c>
      <c r="J66" s="61">
        <f t="shared" si="3"/>
        <v>179.92920419078226</v>
      </c>
      <c r="K66" s="62">
        <f t="shared" si="4"/>
        <v>169.70595395266963</v>
      </c>
      <c r="L66" s="59"/>
      <c r="M66" s="49"/>
      <c r="N66" s="53"/>
      <c r="O66" s="111">
        <v>5.4911477160777791</v>
      </c>
      <c r="P66" s="58">
        <f t="shared" si="12"/>
        <v>5.4911477160777791</v>
      </c>
      <c r="Q66" s="58">
        <f t="shared" si="13"/>
        <v>4.8322099901484457</v>
      </c>
      <c r="R66" s="111">
        <f t="shared" si="7"/>
        <v>4.5576526043445567</v>
      </c>
      <c r="S66" s="135">
        <f t="shared" si="8"/>
        <v>0</v>
      </c>
      <c r="T66" s="59"/>
      <c r="U66" s="22"/>
      <c r="V66" s="9"/>
      <c r="W66" s="41">
        <v>29.870587424295131</v>
      </c>
      <c r="X66" s="41">
        <v>4.2946734478196484</v>
      </c>
      <c r="Y66" s="41">
        <v>9.00840668271689</v>
      </c>
      <c r="Z66" s="41">
        <v>6990</v>
      </c>
      <c r="AA66" s="42">
        <v>80.471891291071159</v>
      </c>
      <c r="AB66" s="43">
        <v>13</v>
      </c>
      <c r="AC66" s="44">
        <v>0.7</v>
      </c>
      <c r="AD66" s="45">
        <v>1.4894154397893193</v>
      </c>
      <c r="AE66" s="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</row>
    <row r="67" spans="1:78">
      <c r="A67" s="49" t="s">
        <v>52</v>
      </c>
      <c r="B67" s="53"/>
      <c r="C67" s="57">
        <f t="shared" si="10"/>
        <v>257.97614159898734</v>
      </c>
      <c r="D67" s="58">
        <f t="shared" si="9"/>
        <v>227.01900460710885</v>
      </c>
      <c r="E67" s="58">
        <f t="shared" si="2"/>
        <v>214.12019752715949</v>
      </c>
      <c r="F67" s="59"/>
      <c r="G67" s="49"/>
      <c r="H67" s="53"/>
      <c r="I67" s="60">
        <f t="shared" si="11"/>
        <v>371.46049165374302</v>
      </c>
      <c r="J67" s="61">
        <f t="shared" si="3"/>
        <v>326.88523265529386</v>
      </c>
      <c r="K67" s="62">
        <f t="shared" si="4"/>
        <v>308.31220807260667</v>
      </c>
      <c r="L67" s="59"/>
      <c r="M67" s="49"/>
      <c r="N67" s="53"/>
      <c r="O67" s="111">
        <v>10.319045663959493</v>
      </c>
      <c r="P67" s="58">
        <f t="shared" si="12"/>
        <v>10.319045663959493</v>
      </c>
      <c r="Q67" s="58">
        <f t="shared" si="13"/>
        <v>9.0807601842843546</v>
      </c>
      <c r="R67" s="111">
        <f t="shared" si="7"/>
        <v>8.5648079010863789</v>
      </c>
      <c r="S67" s="135">
        <f t="shared" si="8"/>
        <v>0</v>
      </c>
      <c r="T67" s="59"/>
      <c r="U67" s="22"/>
      <c r="V67" s="9"/>
      <c r="W67" s="41">
        <v>42.528446565108268</v>
      </c>
      <c r="X67" s="41">
        <v>16.832083917002269</v>
      </c>
      <c r="Y67" s="41">
        <v>10.2463247096247</v>
      </c>
      <c r="Z67" s="41">
        <v>7610</v>
      </c>
      <c r="AA67" s="42">
        <v>91.882797293753754</v>
      </c>
      <c r="AB67" s="43">
        <v>14</v>
      </c>
      <c r="AC67" s="44">
        <v>0.7</v>
      </c>
      <c r="AD67" s="45">
        <v>1.4399025016474669</v>
      </c>
      <c r="AE67" s="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</row>
    <row r="68" spans="1:78">
      <c r="A68" s="49" t="s">
        <v>58</v>
      </c>
      <c r="B68" s="53"/>
      <c r="C68" s="57">
        <f t="shared" si="10"/>
        <v>333.80768578088936</v>
      </c>
      <c r="D68" s="58">
        <f t="shared" si="9"/>
        <v>293.75076348718261</v>
      </c>
      <c r="E68" s="58">
        <f t="shared" si="2"/>
        <v>277.06037919813815</v>
      </c>
      <c r="F68" s="59"/>
      <c r="G68" s="49"/>
      <c r="H68" s="53"/>
      <c r="I68" s="60">
        <f t="shared" si="11"/>
        <v>406.1435095013104</v>
      </c>
      <c r="J68" s="61">
        <f t="shared" si="3"/>
        <v>357.40628836115314</v>
      </c>
      <c r="K68" s="62">
        <f t="shared" si="4"/>
        <v>337.0991128860876</v>
      </c>
      <c r="L68" s="59"/>
      <c r="M68" s="49"/>
      <c r="N68" s="53"/>
      <c r="O68" s="111">
        <v>13.352307431235575</v>
      </c>
      <c r="P68" s="58">
        <f t="shared" si="12"/>
        <v>13.352307431235575</v>
      </c>
      <c r="Q68" s="58">
        <f t="shared" si="13"/>
        <v>11.750030539487305</v>
      </c>
      <c r="R68" s="111">
        <f t="shared" si="7"/>
        <v>11.082415167925525</v>
      </c>
      <c r="S68" s="135">
        <f t="shared" si="8"/>
        <v>0</v>
      </c>
      <c r="T68" s="59"/>
      <c r="U68" s="22"/>
      <c r="V68" s="9"/>
      <c r="W68" s="41">
        <v>35.052785451197053</v>
      </c>
      <c r="X68" s="41">
        <v>5.0427568403051826</v>
      </c>
      <c r="Y68" s="41">
        <v>6.4856731781110231</v>
      </c>
      <c r="Z68" s="41">
        <v>1350</v>
      </c>
      <c r="AA68" s="42">
        <v>32.512490933829</v>
      </c>
      <c r="AB68" s="43">
        <v>7</v>
      </c>
      <c r="AC68" s="44">
        <v>0.7</v>
      </c>
      <c r="AD68" s="45">
        <v>1.2166990959216624</v>
      </c>
      <c r="AE68" s="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</row>
    <row r="69" spans="1:78">
      <c r="A69" s="49" t="s">
        <v>36</v>
      </c>
      <c r="B69" s="53"/>
      <c r="C69" s="57">
        <f t="shared" si="10"/>
        <v>361.08474964092102</v>
      </c>
      <c r="D69" s="58">
        <f t="shared" si="9"/>
        <v>317.75457968401048</v>
      </c>
      <c r="E69" s="58">
        <f t="shared" si="2"/>
        <v>299.70034220196442</v>
      </c>
      <c r="F69" s="59"/>
      <c r="G69" s="49"/>
      <c r="H69" s="53"/>
      <c r="I69" s="60">
        <f t="shared" si="11"/>
        <v>467.54997038221597</v>
      </c>
      <c r="J69" s="61">
        <f t="shared" si="3"/>
        <v>411.44397393635006</v>
      </c>
      <c r="K69" s="62">
        <f t="shared" si="4"/>
        <v>388.06647541723925</v>
      </c>
      <c r="L69" s="59"/>
      <c r="M69" s="49"/>
      <c r="N69" s="53"/>
      <c r="O69" s="111">
        <v>14.443389985636841</v>
      </c>
      <c r="P69" s="58">
        <f t="shared" si="12"/>
        <v>14.443389985636841</v>
      </c>
      <c r="Q69" s="58">
        <f t="shared" si="13"/>
        <v>12.710183187360419</v>
      </c>
      <c r="R69" s="111">
        <f t="shared" si="7"/>
        <v>11.988013688078576</v>
      </c>
      <c r="S69" s="135">
        <f t="shared" si="8"/>
        <v>0</v>
      </c>
      <c r="T69" s="59"/>
      <c r="U69" s="22"/>
      <c r="V69" s="9"/>
      <c r="W69" s="41">
        <v>53.958333333333329</v>
      </c>
      <c r="X69" s="41">
        <v>5.208333333333333</v>
      </c>
      <c r="Y69" s="41">
        <v>10.33333333333333</v>
      </c>
      <c r="Z69" s="41">
        <v>3460</v>
      </c>
      <c r="AA69" s="42">
        <v>62.157246340935409</v>
      </c>
      <c r="AB69" s="43">
        <v>11</v>
      </c>
      <c r="AC69" s="44">
        <v>0.7</v>
      </c>
      <c r="AD69" s="45">
        <v>1.2948482893480513</v>
      </c>
      <c r="AE69" s="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</row>
    <row r="70" spans="1:78">
      <c r="A70" s="52" t="s">
        <v>328</v>
      </c>
      <c r="B70" s="53"/>
      <c r="C70" s="57">
        <f t="shared" si="10"/>
        <v>238.25739596142975</v>
      </c>
      <c r="D70" s="58">
        <f t="shared" si="9"/>
        <v>209.66650844605817</v>
      </c>
      <c r="E70" s="58">
        <f t="shared" si="2"/>
        <v>197.75363864798669</v>
      </c>
      <c r="F70" s="59"/>
      <c r="G70" s="49"/>
      <c r="H70" s="53"/>
      <c r="I70" s="60">
        <f t="shared" si="11"/>
        <v>354.8520369929185</v>
      </c>
      <c r="J70" s="61">
        <f t="shared" si="3"/>
        <v>312.2697925537683</v>
      </c>
      <c r="K70" s="62">
        <f t="shared" si="4"/>
        <v>294.52719070412235</v>
      </c>
      <c r="L70" s="59"/>
      <c r="M70" s="49"/>
      <c r="N70" s="53"/>
      <c r="O70" s="111">
        <v>9.5302958384571905</v>
      </c>
      <c r="P70" s="58">
        <f t="shared" si="12"/>
        <v>9.5302958384571905</v>
      </c>
      <c r="Q70" s="58">
        <f t="shared" si="13"/>
        <v>8.3866603378423275</v>
      </c>
      <c r="R70" s="111">
        <f t="shared" si="7"/>
        <v>7.9101455459194678</v>
      </c>
      <c r="S70" s="135">
        <f t="shared" si="8"/>
        <v>0</v>
      </c>
      <c r="T70" s="59"/>
      <c r="U70" s="22"/>
      <c r="V70" s="9"/>
      <c r="W70" s="41">
        <v>54.274820239932538</v>
      </c>
      <c r="X70" s="41">
        <v>5.920025085628307</v>
      </c>
      <c r="Y70" s="41">
        <v>15.40786914663378</v>
      </c>
      <c r="Z70" s="41">
        <v>8460</v>
      </c>
      <c r="AA70" s="42">
        <v>96.839709240986792</v>
      </c>
      <c r="AB70" s="43">
        <v>16</v>
      </c>
      <c r="AC70" s="44">
        <v>0.7</v>
      </c>
      <c r="AD70" s="45">
        <v>1.489364204460472</v>
      </c>
      <c r="AE70" s="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</row>
    <row r="71" spans="1:78">
      <c r="A71" s="52" t="s">
        <v>329</v>
      </c>
      <c r="B71" s="53"/>
      <c r="C71" s="57">
        <f t="shared" si="10"/>
        <v>140.99040473758649</v>
      </c>
      <c r="D71" s="58">
        <f t="shared" si="9"/>
        <v>124.0715561690761</v>
      </c>
      <c r="E71" s="58">
        <f t="shared" si="2"/>
        <v>117.02203593219679</v>
      </c>
      <c r="F71" s="59"/>
      <c r="G71" s="49"/>
      <c r="H71" s="53"/>
      <c r="I71" s="60">
        <f t="shared" si="11"/>
        <v>187.3901254719834</v>
      </c>
      <c r="J71" s="61">
        <f t="shared" si="3"/>
        <v>164.9033104153454</v>
      </c>
      <c r="K71" s="62">
        <f t="shared" si="4"/>
        <v>155.5338041417462</v>
      </c>
      <c r="L71" s="59"/>
      <c r="M71" s="49"/>
      <c r="N71" s="53"/>
      <c r="O71" s="111">
        <v>5.6396161895034593</v>
      </c>
      <c r="P71" s="58">
        <f t="shared" si="12"/>
        <v>5.6396161895034593</v>
      </c>
      <c r="Q71" s="58">
        <f t="shared" si="13"/>
        <v>4.9628622467630441</v>
      </c>
      <c r="R71" s="111">
        <f t="shared" si="7"/>
        <v>4.6808814372878711</v>
      </c>
      <c r="S71" s="135">
        <f t="shared" si="8"/>
        <v>0</v>
      </c>
      <c r="T71" s="59"/>
      <c r="U71" s="22"/>
      <c r="V71" s="9"/>
      <c r="W71" s="41">
        <v>20.556267875434461</v>
      </c>
      <c r="X71" s="41">
        <v>2.4947814476754981</v>
      </c>
      <c r="Y71" s="41">
        <v>6.8261739050384049</v>
      </c>
      <c r="Z71" s="41">
        <v>2140</v>
      </c>
      <c r="AA71" s="42">
        <v>37.107011362861371</v>
      </c>
      <c r="AB71" s="43">
        <v>7</v>
      </c>
      <c r="AC71" s="44">
        <v>0.7</v>
      </c>
      <c r="AD71" s="45">
        <v>1.3290984292211714</v>
      </c>
      <c r="AE71" s="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</row>
    <row r="72" spans="1:78">
      <c r="A72" s="52"/>
      <c r="B72" s="49"/>
      <c r="C72" s="57"/>
      <c r="D72" s="58"/>
      <c r="E72" s="58"/>
      <c r="F72" s="49"/>
      <c r="G72" s="49"/>
      <c r="H72" s="49"/>
      <c r="I72" s="60"/>
      <c r="J72" s="61"/>
      <c r="K72" s="62"/>
      <c r="L72" s="49"/>
      <c r="M72" s="49"/>
      <c r="N72" s="49"/>
      <c r="O72" s="49"/>
      <c r="P72" s="58"/>
      <c r="Q72" s="58"/>
      <c r="R72" s="67"/>
      <c r="S72" s="124"/>
      <c r="T72" s="124"/>
      <c r="U72" s="124"/>
      <c r="V72" s="124"/>
      <c r="W72" s="124"/>
      <c r="X72" s="41"/>
      <c r="Y72" s="41"/>
      <c r="Z72" s="41"/>
      <c r="AA72" s="42"/>
      <c r="AB72" s="43"/>
      <c r="AC72" s="44"/>
      <c r="AD72" s="45"/>
      <c r="AE72" s="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</row>
    <row r="73" spans="1:78">
      <c r="A73" s="93" t="s">
        <v>71</v>
      </c>
      <c r="B73" s="49"/>
      <c r="C73" s="57"/>
      <c r="D73" s="58"/>
      <c r="E73" s="58"/>
      <c r="F73" s="49"/>
      <c r="G73" s="49"/>
      <c r="H73" s="49"/>
      <c r="I73" s="60"/>
      <c r="J73" s="61"/>
      <c r="K73" s="62"/>
      <c r="L73" s="49"/>
      <c r="M73" s="49"/>
      <c r="N73" s="49"/>
      <c r="O73" s="49"/>
      <c r="P73" s="58"/>
      <c r="Q73" s="58"/>
      <c r="R73" s="67"/>
      <c r="S73" s="124"/>
      <c r="T73" s="124"/>
      <c r="U73" s="124"/>
      <c r="V73" s="124"/>
      <c r="W73" s="124"/>
      <c r="X73" s="41"/>
      <c r="Y73" s="41"/>
      <c r="Z73" s="41"/>
      <c r="AA73" s="42"/>
      <c r="AB73" s="43"/>
      <c r="AC73" s="44"/>
      <c r="AD73" s="45"/>
      <c r="AE73" s="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</row>
    <row r="74" spans="1:78">
      <c r="A74" s="52"/>
      <c r="B74" s="49"/>
      <c r="C74" s="57"/>
      <c r="D74" s="58"/>
      <c r="E74" s="58"/>
      <c r="F74" s="49"/>
      <c r="G74" s="49"/>
      <c r="H74" s="49"/>
      <c r="I74" s="60"/>
      <c r="J74" s="61"/>
      <c r="K74" s="62"/>
      <c r="L74" s="49"/>
      <c r="M74" s="49"/>
      <c r="N74" s="49"/>
      <c r="O74" s="49"/>
      <c r="P74" s="58"/>
      <c r="Q74" s="58"/>
      <c r="R74" s="67"/>
      <c r="S74" s="124"/>
      <c r="T74" s="124"/>
      <c r="U74" s="124"/>
      <c r="V74" s="124"/>
      <c r="W74" s="124"/>
      <c r="X74" s="41"/>
      <c r="Y74" s="41"/>
      <c r="Z74" s="41"/>
      <c r="AA74" s="42"/>
      <c r="AB74" s="43"/>
      <c r="AC74" s="44"/>
      <c r="AD74" s="45"/>
      <c r="AE74" s="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</row>
    <row r="75" spans="1:78">
      <c r="A75" s="52" t="s">
        <v>330</v>
      </c>
      <c r="B75" s="49"/>
      <c r="C75" s="57"/>
      <c r="D75" s="58"/>
      <c r="E75" s="58"/>
      <c r="F75" s="49"/>
      <c r="G75" s="49"/>
      <c r="H75" s="49"/>
      <c r="I75" s="60"/>
      <c r="J75" s="61"/>
      <c r="K75" s="62"/>
      <c r="L75" s="49"/>
      <c r="M75" s="49"/>
      <c r="N75" s="49"/>
      <c r="O75" s="49"/>
      <c r="P75" s="58"/>
      <c r="Q75" s="58"/>
      <c r="R75" s="67"/>
      <c r="S75" s="124"/>
      <c r="T75" s="124"/>
      <c r="U75" s="124"/>
      <c r="V75" s="124"/>
      <c r="W75" s="124"/>
      <c r="X75" s="41"/>
      <c r="Y75" s="41"/>
      <c r="Z75" s="41"/>
      <c r="AA75" s="42"/>
      <c r="AB75" s="43"/>
      <c r="AC75" s="44"/>
      <c r="AD75" s="45"/>
      <c r="AE75" s="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</row>
    <row r="76" spans="1:78">
      <c r="A76" s="21"/>
      <c r="B76" s="22"/>
      <c r="C76" s="23"/>
      <c r="D76" s="23"/>
      <c r="E76" s="23"/>
      <c r="F76" s="22"/>
      <c r="G76" s="22"/>
      <c r="H76" s="22"/>
      <c r="I76" s="23"/>
      <c r="J76" s="23"/>
      <c r="K76" s="23"/>
      <c r="L76" s="23"/>
      <c r="M76" s="23"/>
      <c r="N76" s="23"/>
      <c r="O76" s="23"/>
      <c r="P76" s="23"/>
      <c r="Q76" s="23"/>
      <c r="R76" s="22"/>
      <c r="S76" s="117"/>
      <c r="T76" s="117"/>
      <c r="U76" s="117"/>
      <c r="V76" s="117"/>
      <c r="W76" s="117"/>
      <c r="X76" s="15"/>
      <c r="Y76" s="15"/>
      <c r="Z76" s="15"/>
      <c r="AA76" s="13"/>
      <c r="AB76" s="13"/>
      <c r="AC76" s="13"/>
      <c r="AD76" s="16"/>
      <c r="AE76" s="10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/>
    </row>
    <row r="77" spans="1:78">
      <c r="A77" s="68"/>
      <c r="B77" s="69"/>
      <c r="C77" s="70"/>
      <c r="D77" s="70"/>
      <c r="E77" s="70"/>
      <c r="F77" s="69"/>
      <c r="G77" s="69"/>
      <c r="H77" s="69"/>
      <c r="I77" s="70"/>
      <c r="J77" s="70"/>
      <c r="K77" s="70"/>
      <c r="L77" s="70"/>
      <c r="M77" s="70"/>
      <c r="N77" s="70"/>
      <c r="O77" s="70"/>
      <c r="P77" s="70"/>
      <c r="Q77" s="70"/>
      <c r="R77" s="69"/>
      <c r="S77" s="115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</row>
    <row r="78" spans="1:78">
      <c r="A78" s="68"/>
      <c r="B78" s="69"/>
      <c r="C78" s="70"/>
      <c r="D78" s="70"/>
      <c r="E78" s="70"/>
      <c r="F78" s="69"/>
      <c r="G78" s="69"/>
      <c r="H78" s="69"/>
      <c r="I78" s="70"/>
      <c r="J78" s="70"/>
      <c r="K78" s="70"/>
      <c r="L78" s="70"/>
      <c r="M78" s="70"/>
      <c r="N78" s="70"/>
      <c r="O78" s="70"/>
      <c r="P78" s="70"/>
      <c r="Q78" s="70"/>
      <c r="R78" s="69"/>
      <c r="S78" s="115"/>
      <c r="T78" s="69"/>
      <c r="U78" s="69"/>
      <c r="V78" s="69"/>
      <c r="W78" s="73"/>
      <c r="X78" s="69"/>
      <c r="Y78" s="69"/>
      <c r="Z78" s="69"/>
      <c r="AA78" s="69"/>
      <c r="AB78" s="69"/>
      <c r="AC78" s="74"/>
      <c r="AD78" s="74"/>
      <c r="AE78" s="75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69"/>
    </row>
    <row r="79" spans="1:78">
      <c r="A79" s="68"/>
      <c r="B79" s="69"/>
      <c r="C79" s="70"/>
      <c r="D79" s="70"/>
      <c r="E79" s="70"/>
      <c r="F79" s="69"/>
      <c r="G79" s="69"/>
      <c r="H79" s="69"/>
      <c r="I79" s="70"/>
      <c r="J79" s="70"/>
      <c r="K79" s="70"/>
      <c r="L79" s="70"/>
      <c r="M79" s="70"/>
      <c r="N79" s="70"/>
      <c r="O79" s="70"/>
      <c r="P79" s="70"/>
      <c r="Q79" s="70"/>
      <c r="R79" s="69"/>
      <c r="S79" s="115"/>
      <c r="T79" s="69"/>
      <c r="U79" s="69"/>
      <c r="V79" s="69"/>
      <c r="W79" s="73"/>
      <c r="X79" s="69"/>
      <c r="Y79" s="69"/>
      <c r="Z79" s="69"/>
      <c r="AA79" s="69"/>
      <c r="AB79" s="69"/>
      <c r="AC79" s="74"/>
      <c r="AD79" s="74"/>
      <c r="AE79" s="75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</row>
    <row r="80" spans="1:78">
      <c r="A80" s="68"/>
      <c r="B80" s="69"/>
      <c r="C80" s="70"/>
      <c r="D80" s="70"/>
      <c r="E80" s="70"/>
      <c r="F80" s="69"/>
      <c r="G80" s="69"/>
      <c r="H80" s="69"/>
      <c r="I80" s="70"/>
      <c r="J80" s="70"/>
      <c r="K80" s="70"/>
      <c r="L80" s="70"/>
      <c r="M80" s="70"/>
      <c r="N80" s="70"/>
      <c r="O80" s="70"/>
      <c r="P80" s="70"/>
      <c r="Q80" s="70"/>
      <c r="R80" s="69"/>
      <c r="S80" s="115"/>
      <c r="T80" s="69"/>
      <c r="U80" s="69"/>
      <c r="V80" s="69"/>
      <c r="W80" s="73"/>
      <c r="X80" s="69"/>
      <c r="Y80" s="69"/>
      <c r="Z80" s="69"/>
      <c r="AA80" s="69"/>
      <c r="AB80" s="69"/>
      <c r="AC80" s="74"/>
      <c r="AD80" s="74"/>
      <c r="AE80" s="75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</row>
    <row r="81" spans="1:78">
      <c r="A81" s="68"/>
      <c r="B81" s="69"/>
      <c r="C81" s="70"/>
      <c r="D81" s="70"/>
      <c r="E81" s="70"/>
      <c r="F81" s="69"/>
      <c r="G81" s="69"/>
      <c r="H81" s="69"/>
      <c r="I81" s="70"/>
      <c r="J81" s="70"/>
      <c r="K81" s="70"/>
      <c r="L81" s="70"/>
      <c r="M81" s="70"/>
      <c r="N81" s="70"/>
      <c r="O81" s="70"/>
      <c r="P81" s="70"/>
      <c r="Q81" s="70"/>
      <c r="R81" s="69"/>
      <c r="S81" s="115"/>
      <c r="T81" s="69"/>
      <c r="U81" s="69"/>
      <c r="V81" s="69"/>
      <c r="W81" s="73"/>
      <c r="X81" s="69"/>
      <c r="Y81" s="69"/>
      <c r="Z81" s="69"/>
      <c r="AA81" s="69"/>
      <c r="AB81" s="69"/>
      <c r="AC81" s="74"/>
      <c r="AD81" s="74"/>
      <c r="AE81" s="75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</row>
    <row r="82" spans="1:78">
      <c r="A82" s="68"/>
      <c r="B82" s="69"/>
      <c r="C82" s="70"/>
      <c r="D82" s="70"/>
      <c r="E82" s="70"/>
      <c r="F82" s="69"/>
      <c r="G82" s="69"/>
      <c r="H82" s="69"/>
      <c r="I82" s="70"/>
      <c r="J82" s="70"/>
      <c r="K82" s="70"/>
      <c r="L82" s="70"/>
      <c r="M82" s="70"/>
      <c r="N82" s="70"/>
      <c r="O82" s="70"/>
      <c r="P82" s="70"/>
      <c r="Q82" s="70"/>
      <c r="R82" s="69"/>
      <c r="S82" s="115"/>
      <c r="T82" s="69"/>
      <c r="U82" s="69"/>
      <c r="V82" s="69"/>
      <c r="W82" s="73"/>
      <c r="X82" s="69"/>
      <c r="Y82" s="69"/>
      <c r="Z82" s="69"/>
      <c r="AA82" s="69"/>
      <c r="AB82" s="69"/>
      <c r="AC82" s="74"/>
      <c r="AD82" s="74"/>
      <c r="AE82" s="75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</row>
    <row r="83" spans="1:78">
      <c r="A83" s="68"/>
      <c r="B83" s="69"/>
      <c r="C83" s="70"/>
      <c r="D83" s="70"/>
      <c r="E83" s="70"/>
      <c r="F83" s="69"/>
      <c r="G83" s="69"/>
      <c r="H83" s="69"/>
      <c r="I83" s="70"/>
      <c r="J83" s="70"/>
      <c r="K83" s="70"/>
      <c r="L83" s="70"/>
      <c r="M83" s="70"/>
      <c r="N83" s="70"/>
      <c r="O83" s="70"/>
      <c r="P83" s="70"/>
      <c r="Q83" s="70"/>
      <c r="R83" s="69"/>
      <c r="S83" s="115"/>
      <c r="T83" s="69"/>
      <c r="U83" s="69"/>
      <c r="V83" s="69"/>
      <c r="W83" s="73"/>
      <c r="X83" s="69"/>
      <c r="Y83" s="69"/>
      <c r="Z83" s="69"/>
      <c r="AA83" s="69"/>
      <c r="AB83" s="69"/>
      <c r="AC83" s="74"/>
      <c r="AD83" s="74"/>
      <c r="AE83" s="75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</row>
    <row r="84" spans="1:78">
      <c r="A84" s="68"/>
      <c r="B84" s="69"/>
      <c r="C84" s="70"/>
      <c r="D84" s="70"/>
      <c r="E84" s="70"/>
      <c r="F84" s="69"/>
      <c r="G84" s="69"/>
      <c r="H84" s="69"/>
      <c r="I84" s="70"/>
      <c r="J84" s="70"/>
      <c r="K84" s="70"/>
      <c r="L84" s="70"/>
      <c r="M84" s="70"/>
      <c r="N84" s="70"/>
      <c r="O84" s="70"/>
      <c r="P84" s="70"/>
      <c r="Q84" s="70"/>
      <c r="R84" s="69"/>
      <c r="S84" s="115"/>
      <c r="T84" s="69"/>
      <c r="U84" s="69"/>
      <c r="V84" s="69"/>
      <c r="W84" s="73"/>
      <c r="X84" s="69"/>
      <c r="Y84" s="69"/>
      <c r="Z84" s="69"/>
      <c r="AA84" s="69"/>
      <c r="AB84" s="69"/>
      <c r="AC84" s="74"/>
      <c r="AD84" s="74"/>
      <c r="AE84" s="75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</row>
    <row r="85" spans="1:78">
      <c r="A85" s="68"/>
      <c r="B85" s="69"/>
      <c r="C85" s="70"/>
      <c r="D85" s="70"/>
      <c r="E85" s="70"/>
      <c r="F85" s="69"/>
      <c r="G85" s="69"/>
      <c r="H85" s="69"/>
      <c r="I85" s="70"/>
      <c r="J85" s="70"/>
      <c r="K85" s="70"/>
      <c r="L85" s="70"/>
      <c r="M85" s="70"/>
      <c r="N85" s="70"/>
      <c r="O85" s="70"/>
      <c r="P85" s="70"/>
      <c r="Q85" s="70"/>
      <c r="R85" s="69"/>
      <c r="S85" s="115"/>
      <c r="T85" s="69"/>
      <c r="U85" s="69"/>
      <c r="V85" s="69"/>
      <c r="W85" s="73"/>
      <c r="X85" s="69"/>
      <c r="Y85" s="69"/>
      <c r="Z85" s="69"/>
      <c r="AA85" s="69"/>
      <c r="AB85" s="69"/>
      <c r="AC85" s="74"/>
      <c r="AD85" s="74"/>
      <c r="AE85" s="75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</row>
    <row r="86" spans="1:78">
      <c r="A86" s="68"/>
      <c r="B86" s="69"/>
      <c r="C86" s="70"/>
      <c r="D86" s="70"/>
      <c r="E86" s="70"/>
      <c r="F86" s="69"/>
      <c r="G86" s="69"/>
      <c r="H86" s="69"/>
      <c r="I86" s="70"/>
      <c r="J86" s="70"/>
      <c r="K86" s="70"/>
      <c r="L86" s="70"/>
      <c r="M86" s="70"/>
      <c r="N86" s="70"/>
      <c r="O86" s="70"/>
      <c r="P86" s="70"/>
      <c r="Q86" s="70"/>
      <c r="R86" s="69"/>
      <c r="S86" s="115"/>
      <c r="T86" s="69"/>
      <c r="U86" s="69"/>
      <c r="V86" s="69"/>
      <c r="W86" s="73"/>
      <c r="X86" s="69"/>
      <c r="Y86" s="69"/>
      <c r="Z86" s="69"/>
      <c r="AA86" s="69"/>
      <c r="AB86" s="69"/>
      <c r="AC86" s="74"/>
      <c r="AD86" s="74"/>
      <c r="AE86" s="75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</row>
    <row r="87" spans="1:78">
      <c r="A87" s="68"/>
      <c r="B87" s="69"/>
      <c r="C87" s="70"/>
      <c r="D87" s="70"/>
      <c r="E87" s="70"/>
      <c r="F87" s="69"/>
      <c r="G87" s="69"/>
      <c r="H87" s="69"/>
      <c r="I87" s="70"/>
      <c r="J87" s="70"/>
      <c r="K87" s="70"/>
      <c r="L87" s="70"/>
      <c r="M87" s="70"/>
      <c r="N87" s="70"/>
      <c r="O87" s="70"/>
      <c r="P87" s="70"/>
      <c r="Q87" s="70"/>
      <c r="R87" s="69"/>
      <c r="S87" s="115"/>
      <c r="T87" s="69"/>
      <c r="U87" s="69"/>
      <c r="V87" s="69"/>
      <c r="W87" s="73"/>
      <c r="X87" s="69"/>
      <c r="Y87" s="69"/>
      <c r="Z87" s="69"/>
      <c r="AA87" s="69"/>
      <c r="AB87" s="69"/>
      <c r="AC87" s="74"/>
      <c r="AD87" s="74"/>
      <c r="AE87" s="75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</row>
    <row r="88" spans="1:78">
      <c r="A88" s="68"/>
      <c r="B88" s="69"/>
      <c r="C88" s="70"/>
      <c r="D88" s="70"/>
      <c r="E88" s="70"/>
      <c r="F88" s="69"/>
      <c r="G88" s="69"/>
      <c r="H88" s="69"/>
      <c r="I88" s="70"/>
      <c r="J88" s="70"/>
      <c r="K88" s="70"/>
      <c r="L88" s="70"/>
      <c r="M88" s="70"/>
      <c r="N88" s="70"/>
      <c r="O88" s="70"/>
      <c r="P88" s="70"/>
      <c r="Q88" s="70"/>
      <c r="R88" s="69"/>
      <c r="S88" s="115"/>
      <c r="T88" s="69"/>
      <c r="U88" s="69"/>
      <c r="V88" s="69"/>
      <c r="W88" s="73"/>
      <c r="X88" s="69"/>
      <c r="Y88" s="69"/>
      <c r="Z88" s="69"/>
      <c r="AA88" s="69"/>
      <c r="AB88" s="69"/>
      <c r="AC88" s="74"/>
      <c r="AD88" s="74"/>
      <c r="AE88" s="75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69"/>
      <c r="BT88" s="69"/>
      <c r="BU88" s="69"/>
      <c r="BV88" s="69"/>
      <c r="BW88" s="69"/>
      <c r="BX88" s="69"/>
      <c r="BY88" s="69"/>
      <c r="BZ88" s="69"/>
    </row>
    <row r="89" spans="1:78">
      <c r="A89" s="68"/>
      <c r="B89" s="69"/>
      <c r="C89" s="70"/>
      <c r="D89" s="70"/>
      <c r="E89" s="70"/>
      <c r="F89" s="69"/>
      <c r="G89" s="69"/>
      <c r="H89" s="69"/>
      <c r="I89" s="70"/>
      <c r="J89" s="70"/>
      <c r="K89" s="70"/>
      <c r="L89" s="70"/>
      <c r="M89" s="70"/>
      <c r="N89" s="70"/>
      <c r="O89" s="70"/>
      <c r="P89" s="70"/>
      <c r="Q89" s="70"/>
      <c r="R89" s="69"/>
      <c r="S89" s="115"/>
      <c r="T89" s="69"/>
      <c r="U89" s="69"/>
      <c r="V89" s="69"/>
      <c r="W89" s="73"/>
      <c r="X89" s="69"/>
      <c r="Y89" s="69"/>
      <c r="Z89" s="69"/>
      <c r="AA89" s="69"/>
      <c r="AB89" s="69"/>
      <c r="AC89" s="74"/>
      <c r="AD89" s="74"/>
      <c r="AE89" s="75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</row>
    <row r="90" spans="1:78">
      <c r="A90" s="68"/>
      <c r="B90" s="69"/>
      <c r="C90" s="70"/>
      <c r="D90" s="70"/>
      <c r="E90" s="70"/>
      <c r="F90" s="69"/>
      <c r="G90" s="69"/>
      <c r="H90" s="69"/>
      <c r="I90" s="70"/>
      <c r="J90" s="70"/>
      <c r="K90" s="70"/>
      <c r="L90" s="70"/>
      <c r="M90" s="70"/>
      <c r="N90" s="70"/>
      <c r="O90" s="70"/>
      <c r="P90" s="70"/>
      <c r="Q90" s="70"/>
      <c r="R90" s="69"/>
      <c r="S90" s="115"/>
      <c r="T90" s="69"/>
      <c r="U90" s="69"/>
      <c r="V90" s="69"/>
      <c r="W90" s="73"/>
      <c r="X90" s="69"/>
      <c r="Y90" s="69"/>
      <c r="Z90" s="69"/>
      <c r="AA90" s="69"/>
      <c r="AB90" s="69"/>
      <c r="AC90" s="74"/>
      <c r="AD90" s="74"/>
      <c r="AE90" s="75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</row>
    <row r="91" spans="1:78">
      <c r="A91" s="68"/>
      <c r="B91" s="69"/>
      <c r="C91" s="70"/>
      <c r="D91" s="70"/>
      <c r="E91" s="70"/>
      <c r="F91" s="69"/>
      <c r="G91" s="69"/>
      <c r="H91" s="69"/>
      <c r="I91" s="70"/>
      <c r="J91" s="70"/>
      <c r="K91" s="70"/>
      <c r="L91" s="70"/>
      <c r="M91" s="70"/>
      <c r="N91" s="70"/>
      <c r="O91" s="70"/>
      <c r="P91" s="70"/>
      <c r="Q91" s="70"/>
      <c r="R91" s="69"/>
      <c r="S91" s="115"/>
      <c r="T91" s="69"/>
      <c r="U91" s="69"/>
      <c r="V91" s="69"/>
      <c r="W91" s="73"/>
      <c r="X91" s="69"/>
      <c r="Y91" s="69"/>
      <c r="Z91" s="69"/>
      <c r="AA91" s="69"/>
      <c r="AB91" s="69"/>
      <c r="AC91" s="74"/>
      <c r="AD91" s="74"/>
      <c r="AE91" s="75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</row>
    <row r="92" spans="1:78">
      <c r="A92" s="68"/>
      <c r="B92" s="69"/>
      <c r="C92" s="70"/>
      <c r="D92" s="70"/>
      <c r="E92" s="70"/>
      <c r="F92" s="69"/>
      <c r="G92" s="69"/>
      <c r="H92" s="69"/>
      <c r="I92" s="70"/>
      <c r="J92" s="70"/>
      <c r="K92" s="70"/>
      <c r="L92" s="70"/>
      <c r="M92" s="70"/>
      <c r="N92" s="70"/>
      <c r="O92" s="70"/>
      <c r="P92" s="70"/>
      <c r="Q92" s="70"/>
      <c r="R92" s="69"/>
      <c r="S92" s="115"/>
      <c r="T92" s="69"/>
      <c r="U92" s="69"/>
      <c r="V92" s="69"/>
      <c r="W92" s="73"/>
      <c r="X92" s="69"/>
      <c r="Y92" s="69"/>
      <c r="Z92" s="69"/>
      <c r="AA92" s="69"/>
      <c r="AB92" s="69"/>
      <c r="AC92" s="74"/>
      <c r="AD92" s="74"/>
      <c r="AE92" s="75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/>
      <c r="BW92" s="69"/>
      <c r="BX92" s="69"/>
      <c r="BY92" s="69"/>
      <c r="BZ92" s="69"/>
    </row>
    <row r="93" spans="1:78">
      <c r="A93" s="68"/>
      <c r="B93" s="69"/>
      <c r="C93" s="70"/>
      <c r="D93" s="70"/>
      <c r="E93" s="70"/>
      <c r="F93" s="69"/>
      <c r="G93" s="69"/>
      <c r="H93" s="69"/>
      <c r="I93" s="70"/>
      <c r="J93" s="70"/>
      <c r="K93" s="70"/>
      <c r="L93" s="70"/>
      <c r="M93" s="70"/>
      <c r="N93" s="70"/>
      <c r="O93" s="70"/>
      <c r="P93" s="70"/>
      <c r="Q93" s="70"/>
      <c r="R93" s="69"/>
      <c r="S93" s="115"/>
      <c r="T93" s="69"/>
      <c r="U93" s="69"/>
      <c r="V93" s="69"/>
      <c r="W93" s="73"/>
      <c r="X93" s="69"/>
      <c r="Y93" s="69"/>
      <c r="Z93" s="69"/>
      <c r="AA93" s="69"/>
      <c r="AB93" s="69"/>
      <c r="AC93" s="74"/>
      <c r="AD93" s="74"/>
      <c r="AE93" s="75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69"/>
      <c r="BR93" s="69"/>
      <c r="BS93" s="69"/>
      <c r="BT93" s="69"/>
      <c r="BU93" s="69"/>
      <c r="BV93" s="69"/>
      <c r="BW93" s="69"/>
      <c r="BX93" s="69"/>
      <c r="BY93" s="69"/>
      <c r="BZ93" s="69"/>
    </row>
    <row r="94" spans="1:78">
      <c r="A94" s="68"/>
      <c r="B94" s="69"/>
      <c r="C94" s="70"/>
      <c r="D94" s="70"/>
      <c r="E94" s="70"/>
      <c r="F94" s="69"/>
      <c r="G94" s="69"/>
      <c r="H94" s="69"/>
      <c r="I94" s="70"/>
      <c r="J94" s="70"/>
      <c r="K94" s="70"/>
      <c r="L94" s="70"/>
      <c r="M94" s="70"/>
      <c r="N94" s="70"/>
      <c r="O94" s="70"/>
      <c r="P94" s="70"/>
      <c r="Q94" s="70"/>
      <c r="R94" s="69"/>
      <c r="S94" s="115"/>
      <c r="T94" s="69"/>
      <c r="U94" s="69"/>
      <c r="V94" s="69"/>
      <c r="W94" s="73"/>
      <c r="X94" s="69"/>
      <c r="Y94" s="69"/>
      <c r="Z94" s="69"/>
      <c r="AA94" s="69"/>
      <c r="AB94" s="69"/>
      <c r="AC94" s="74"/>
      <c r="AD94" s="74"/>
      <c r="AE94" s="75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  <c r="BF94" s="69"/>
      <c r="BG94" s="69"/>
      <c r="BH94" s="69"/>
      <c r="BI94" s="69"/>
      <c r="BJ94" s="69"/>
      <c r="BK94" s="69"/>
      <c r="BL94" s="69"/>
      <c r="BM94" s="69"/>
      <c r="BN94" s="69"/>
      <c r="BO94" s="69"/>
      <c r="BP94" s="69"/>
      <c r="BQ94" s="69"/>
      <c r="BR94" s="69"/>
      <c r="BS94" s="69"/>
      <c r="BT94" s="69"/>
      <c r="BU94" s="69"/>
      <c r="BV94" s="69"/>
      <c r="BW94" s="69"/>
      <c r="BX94" s="69"/>
      <c r="BY94" s="69"/>
      <c r="BZ94" s="69"/>
    </row>
    <row r="95" spans="1:78">
      <c r="A95" s="68"/>
      <c r="B95" s="69"/>
      <c r="C95" s="70"/>
      <c r="D95" s="70"/>
      <c r="E95" s="70"/>
      <c r="F95" s="69"/>
      <c r="G95" s="69"/>
      <c r="H95" s="69"/>
      <c r="I95" s="70"/>
      <c r="J95" s="70"/>
      <c r="K95" s="70"/>
      <c r="L95" s="70"/>
      <c r="M95" s="70"/>
      <c r="N95" s="70"/>
      <c r="O95" s="70"/>
      <c r="P95" s="70"/>
      <c r="Q95" s="70"/>
      <c r="R95" s="69"/>
      <c r="S95" s="115"/>
      <c r="T95" s="69"/>
      <c r="U95" s="69"/>
      <c r="V95" s="69"/>
      <c r="W95" s="73"/>
      <c r="X95" s="69"/>
      <c r="Y95" s="69"/>
      <c r="Z95" s="69"/>
      <c r="AA95" s="69"/>
      <c r="AB95" s="69"/>
      <c r="AC95" s="74"/>
      <c r="AD95" s="74"/>
      <c r="AE95" s="75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9"/>
      <c r="BS95" s="69"/>
      <c r="BT95" s="69"/>
      <c r="BU95" s="69"/>
      <c r="BV95" s="69"/>
      <c r="BW95" s="69"/>
      <c r="BX95" s="69"/>
      <c r="BY95" s="69"/>
      <c r="BZ95" s="69"/>
    </row>
    <row r="96" spans="1:78">
      <c r="A96" s="68"/>
      <c r="B96" s="69"/>
      <c r="C96" s="70"/>
      <c r="D96" s="70"/>
      <c r="E96" s="70"/>
      <c r="F96" s="69"/>
      <c r="G96" s="69"/>
      <c r="H96" s="69"/>
      <c r="I96" s="70"/>
      <c r="J96" s="70"/>
      <c r="K96" s="70"/>
      <c r="L96" s="70"/>
      <c r="M96" s="70"/>
      <c r="N96" s="70"/>
      <c r="O96" s="70"/>
      <c r="P96" s="70"/>
      <c r="Q96" s="70"/>
      <c r="R96" s="69"/>
      <c r="S96" s="115"/>
      <c r="T96" s="69"/>
      <c r="U96" s="69"/>
      <c r="V96" s="69"/>
      <c r="W96" s="73"/>
      <c r="X96" s="69"/>
      <c r="Y96" s="69"/>
      <c r="Z96" s="69"/>
      <c r="AA96" s="69"/>
      <c r="AB96" s="69"/>
      <c r="AC96" s="74"/>
      <c r="AD96" s="74"/>
      <c r="AE96" s="75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69"/>
      <c r="BU96" s="69"/>
      <c r="BV96" s="69"/>
      <c r="BW96" s="69"/>
      <c r="BX96" s="69"/>
      <c r="BY96" s="69"/>
      <c r="BZ96" s="69"/>
    </row>
    <row r="97" spans="1:78">
      <c r="A97" s="68"/>
      <c r="B97" s="69"/>
      <c r="C97" s="70"/>
      <c r="D97" s="70"/>
      <c r="E97" s="70"/>
      <c r="F97" s="69"/>
      <c r="G97" s="69"/>
      <c r="H97" s="69"/>
      <c r="I97" s="70"/>
      <c r="J97" s="70"/>
      <c r="K97" s="70"/>
      <c r="L97" s="70"/>
      <c r="M97" s="70"/>
      <c r="N97" s="70"/>
      <c r="O97" s="70"/>
      <c r="P97" s="70"/>
      <c r="Q97" s="70"/>
      <c r="R97" s="69"/>
      <c r="S97" s="115"/>
      <c r="T97" s="69"/>
      <c r="U97" s="69"/>
      <c r="V97" s="69"/>
      <c r="W97" s="73"/>
      <c r="X97" s="69"/>
      <c r="Y97" s="69"/>
      <c r="Z97" s="69"/>
      <c r="AA97" s="69"/>
      <c r="AB97" s="69"/>
      <c r="AC97" s="74"/>
      <c r="AD97" s="74"/>
      <c r="AE97" s="75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  <c r="BV97" s="69"/>
      <c r="BW97" s="69"/>
      <c r="BX97" s="69"/>
      <c r="BY97" s="69"/>
      <c r="BZ97" s="69"/>
    </row>
    <row r="98" spans="1:78">
      <c r="A98" s="68"/>
      <c r="B98" s="69"/>
      <c r="C98" s="70"/>
      <c r="D98" s="70"/>
      <c r="E98" s="70"/>
      <c r="F98" s="69"/>
      <c r="G98" s="69"/>
      <c r="H98" s="69"/>
      <c r="I98" s="70"/>
      <c r="J98" s="70"/>
      <c r="K98" s="70"/>
      <c r="L98" s="70"/>
      <c r="M98" s="70"/>
      <c r="N98" s="70"/>
      <c r="O98" s="70"/>
      <c r="P98" s="70"/>
      <c r="Q98" s="70"/>
      <c r="R98" s="69"/>
      <c r="S98" s="115"/>
      <c r="T98" s="69"/>
      <c r="U98" s="69"/>
      <c r="V98" s="69"/>
      <c r="W98" s="73"/>
      <c r="X98" s="69"/>
      <c r="Y98" s="69"/>
      <c r="Z98" s="69"/>
      <c r="AA98" s="69"/>
      <c r="AB98" s="69"/>
      <c r="AC98" s="74"/>
      <c r="AD98" s="74"/>
      <c r="AE98" s="75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69"/>
      <c r="BU98" s="69"/>
      <c r="BV98" s="69"/>
      <c r="BW98" s="69"/>
      <c r="BX98" s="69"/>
      <c r="BY98" s="69"/>
      <c r="BZ98" s="69"/>
    </row>
    <row r="99" spans="1:78">
      <c r="A99" s="68"/>
      <c r="B99" s="69"/>
      <c r="C99" s="70"/>
      <c r="D99" s="70"/>
      <c r="E99" s="70"/>
      <c r="F99" s="69"/>
      <c r="G99" s="69"/>
      <c r="H99" s="69"/>
      <c r="I99" s="70"/>
      <c r="J99" s="70"/>
      <c r="K99" s="70"/>
      <c r="L99" s="70"/>
      <c r="M99" s="70"/>
      <c r="N99" s="70"/>
      <c r="O99" s="70"/>
      <c r="P99" s="70"/>
      <c r="Q99" s="70"/>
      <c r="R99" s="69"/>
      <c r="S99" s="115"/>
      <c r="T99" s="69"/>
      <c r="U99" s="69"/>
      <c r="V99" s="69"/>
      <c r="W99" s="73"/>
      <c r="X99" s="69"/>
      <c r="Y99" s="69"/>
      <c r="Z99" s="69"/>
      <c r="AA99" s="69"/>
      <c r="AB99" s="69"/>
      <c r="AC99" s="74"/>
      <c r="AD99" s="74"/>
      <c r="AE99" s="75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69"/>
      <c r="BU99" s="69"/>
      <c r="BV99" s="69"/>
      <c r="BW99" s="69"/>
      <c r="BX99" s="69"/>
      <c r="BY99" s="69"/>
      <c r="BZ99" s="69"/>
    </row>
    <row r="100" spans="1:78">
      <c r="A100" s="68"/>
      <c r="B100" s="69"/>
      <c r="C100" s="70"/>
      <c r="D100" s="70"/>
      <c r="E100" s="70"/>
      <c r="F100" s="69"/>
      <c r="G100" s="69"/>
      <c r="H100" s="69"/>
      <c r="I100" s="70"/>
      <c r="J100" s="70"/>
      <c r="K100" s="70"/>
      <c r="L100" s="70"/>
      <c r="M100" s="70"/>
      <c r="N100" s="70"/>
      <c r="O100" s="70"/>
      <c r="P100" s="70"/>
      <c r="Q100" s="70"/>
      <c r="R100" s="69"/>
      <c r="S100" s="115"/>
      <c r="T100" s="69"/>
      <c r="U100" s="69"/>
      <c r="V100" s="69"/>
      <c r="W100" s="73"/>
      <c r="X100" s="69"/>
      <c r="Y100" s="69"/>
      <c r="Z100" s="69"/>
      <c r="AA100" s="69"/>
      <c r="AB100" s="69"/>
      <c r="AC100" s="74"/>
      <c r="AD100" s="74"/>
      <c r="AE100" s="75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69"/>
      <c r="BT100" s="69"/>
      <c r="BU100" s="69"/>
      <c r="BV100" s="69"/>
      <c r="BW100" s="69"/>
      <c r="BX100" s="69"/>
      <c r="BY100" s="69"/>
      <c r="BZ100" s="69"/>
    </row>
    <row r="101" spans="1:78">
      <c r="A101" s="68"/>
      <c r="B101" s="69"/>
      <c r="C101" s="70"/>
      <c r="D101" s="70"/>
      <c r="E101" s="70"/>
      <c r="F101" s="69"/>
      <c r="G101" s="69"/>
      <c r="H101" s="69"/>
      <c r="I101" s="70"/>
      <c r="J101" s="70"/>
      <c r="K101" s="70"/>
      <c r="L101" s="70"/>
      <c r="M101" s="70"/>
      <c r="N101" s="70"/>
      <c r="O101" s="70"/>
      <c r="P101" s="70"/>
      <c r="Q101" s="70"/>
      <c r="R101" s="69"/>
      <c r="S101" s="115"/>
      <c r="T101" s="69"/>
      <c r="U101" s="69"/>
      <c r="V101" s="69"/>
      <c r="W101" s="73"/>
      <c r="X101" s="69"/>
      <c r="Y101" s="69"/>
      <c r="Z101" s="69"/>
      <c r="AA101" s="69"/>
      <c r="AB101" s="69"/>
      <c r="AC101" s="74"/>
      <c r="AD101" s="74"/>
      <c r="AE101" s="75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  <c r="BT101" s="69"/>
      <c r="BU101" s="69"/>
      <c r="BV101" s="69"/>
      <c r="BW101" s="69"/>
      <c r="BX101" s="69"/>
      <c r="BY101" s="69"/>
      <c r="BZ101" s="69"/>
    </row>
    <row r="102" spans="1:78">
      <c r="A102" s="68"/>
      <c r="B102" s="69"/>
      <c r="C102" s="70"/>
      <c r="D102" s="70"/>
      <c r="E102" s="70"/>
      <c r="F102" s="69"/>
      <c r="G102" s="69"/>
      <c r="H102" s="69"/>
      <c r="I102" s="70"/>
      <c r="J102" s="70"/>
      <c r="K102" s="70"/>
      <c r="L102" s="70"/>
      <c r="M102" s="70"/>
      <c r="N102" s="70"/>
      <c r="O102" s="70"/>
      <c r="P102" s="70"/>
      <c r="Q102" s="70"/>
      <c r="R102" s="69"/>
      <c r="S102" s="115"/>
      <c r="T102" s="69"/>
      <c r="U102" s="69"/>
      <c r="V102" s="69"/>
      <c r="W102" s="73"/>
      <c r="X102" s="69"/>
      <c r="Y102" s="69"/>
      <c r="Z102" s="69"/>
      <c r="AA102" s="69"/>
      <c r="AB102" s="69"/>
      <c r="AC102" s="74"/>
      <c r="AD102" s="74"/>
      <c r="AE102" s="75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69"/>
      <c r="BX102" s="69"/>
      <c r="BY102" s="69"/>
      <c r="BZ102" s="69"/>
    </row>
    <row r="103" spans="1:78">
      <c r="A103" s="68"/>
      <c r="B103" s="69"/>
      <c r="C103" s="70"/>
      <c r="D103" s="70"/>
      <c r="E103" s="70"/>
      <c r="F103" s="69"/>
      <c r="G103" s="69"/>
      <c r="H103" s="69"/>
      <c r="I103" s="70"/>
      <c r="J103" s="70"/>
      <c r="K103" s="70"/>
      <c r="L103" s="70"/>
      <c r="M103" s="70"/>
      <c r="N103" s="70"/>
      <c r="O103" s="70"/>
      <c r="P103" s="70"/>
      <c r="Q103" s="70"/>
      <c r="R103" s="69"/>
      <c r="S103" s="115"/>
      <c r="T103" s="69"/>
      <c r="U103" s="69"/>
      <c r="V103" s="69"/>
      <c r="W103" s="73"/>
      <c r="X103" s="69"/>
      <c r="Y103" s="69"/>
      <c r="Z103" s="69"/>
      <c r="AA103" s="69"/>
      <c r="AB103" s="69"/>
      <c r="AC103" s="74"/>
      <c r="AD103" s="74"/>
      <c r="AE103" s="75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69"/>
      <c r="BU103" s="69"/>
      <c r="BV103" s="69"/>
      <c r="BW103" s="69"/>
      <c r="BX103" s="69"/>
      <c r="BY103" s="69"/>
      <c r="BZ103" s="69"/>
    </row>
    <row r="104" spans="1:78">
      <c r="A104" s="68"/>
      <c r="B104" s="69"/>
      <c r="C104" s="70"/>
      <c r="D104" s="70"/>
      <c r="E104" s="70"/>
      <c r="F104" s="69"/>
      <c r="G104" s="69"/>
      <c r="H104" s="69"/>
      <c r="I104" s="70"/>
      <c r="J104" s="70"/>
      <c r="K104" s="70"/>
      <c r="L104" s="70"/>
      <c r="M104" s="70"/>
      <c r="N104" s="70"/>
      <c r="O104" s="70"/>
      <c r="P104" s="70"/>
      <c r="Q104" s="70"/>
      <c r="R104" s="69"/>
      <c r="S104" s="115"/>
      <c r="T104" s="69"/>
      <c r="U104" s="69"/>
      <c r="V104" s="69"/>
      <c r="W104" s="73"/>
      <c r="X104" s="69"/>
      <c r="Y104" s="69"/>
      <c r="Z104" s="69"/>
      <c r="AA104" s="69"/>
      <c r="AB104" s="69"/>
      <c r="AC104" s="74"/>
      <c r="AD104" s="74"/>
      <c r="AE104" s="75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69"/>
      <c r="BU104" s="69"/>
      <c r="BV104" s="69"/>
      <c r="BW104" s="69"/>
      <c r="BX104" s="69"/>
      <c r="BY104" s="69"/>
      <c r="BZ104" s="69"/>
    </row>
    <row r="105" spans="1:78">
      <c r="A105" s="68"/>
      <c r="B105" s="69"/>
      <c r="C105" s="70"/>
      <c r="D105" s="70"/>
      <c r="E105" s="70"/>
      <c r="F105" s="69"/>
      <c r="G105" s="69"/>
      <c r="H105" s="69"/>
      <c r="I105" s="70"/>
      <c r="J105" s="70"/>
      <c r="K105" s="70"/>
      <c r="L105" s="70"/>
      <c r="M105" s="70"/>
      <c r="N105" s="70"/>
      <c r="O105" s="70"/>
      <c r="P105" s="70"/>
      <c r="Q105" s="70"/>
      <c r="R105" s="69"/>
      <c r="S105" s="115"/>
      <c r="T105" s="69"/>
      <c r="U105" s="69"/>
      <c r="V105" s="69"/>
      <c r="W105" s="73"/>
      <c r="X105" s="69"/>
      <c r="Y105" s="69"/>
      <c r="Z105" s="69"/>
      <c r="AA105" s="69"/>
      <c r="AB105" s="69"/>
      <c r="AC105" s="74"/>
      <c r="AD105" s="74"/>
      <c r="AE105" s="75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69"/>
      <c r="BU105" s="69"/>
      <c r="BV105" s="69"/>
      <c r="BW105" s="69"/>
      <c r="BX105" s="69"/>
      <c r="BY105" s="69"/>
      <c r="BZ105" s="69"/>
    </row>
    <row r="106" spans="1:78">
      <c r="A106" s="68"/>
      <c r="B106" s="69"/>
      <c r="C106" s="70"/>
      <c r="D106" s="70"/>
      <c r="E106" s="70"/>
      <c r="F106" s="69"/>
      <c r="G106" s="69"/>
      <c r="H106" s="69"/>
      <c r="I106" s="70"/>
      <c r="J106" s="70"/>
      <c r="K106" s="70"/>
      <c r="L106" s="70"/>
      <c r="M106" s="70"/>
      <c r="N106" s="70"/>
      <c r="O106" s="70"/>
      <c r="P106" s="70"/>
      <c r="Q106" s="70"/>
      <c r="R106" s="69"/>
      <c r="S106" s="115"/>
      <c r="T106" s="69"/>
      <c r="U106" s="69"/>
      <c r="V106" s="69"/>
      <c r="W106" s="73"/>
      <c r="X106" s="69"/>
      <c r="Y106" s="69"/>
      <c r="Z106" s="69"/>
      <c r="AA106" s="69"/>
      <c r="AB106" s="69"/>
      <c r="AC106" s="74"/>
      <c r="AD106" s="74"/>
      <c r="AE106" s="75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69"/>
      <c r="BU106" s="69"/>
      <c r="BV106" s="69"/>
      <c r="BW106" s="69"/>
      <c r="BX106" s="69"/>
      <c r="BY106" s="69"/>
      <c r="BZ106" s="69"/>
    </row>
    <row r="107" spans="1:78">
      <c r="A107" s="68"/>
      <c r="B107" s="69"/>
      <c r="C107" s="70"/>
      <c r="D107" s="70"/>
      <c r="E107" s="70"/>
      <c r="F107" s="69"/>
      <c r="G107" s="69"/>
      <c r="H107" s="69"/>
      <c r="I107" s="70"/>
      <c r="J107" s="70"/>
      <c r="K107" s="70"/>
      <c r="L107" s="70"/>
      <c r="M107" s="70"/>
      <c r="N107" s="70"/>
      <c r="O107" s="70"/>
      <c r="P107" s="70"/>
      <c r="Q107" s="70"/>
      <c r="R107" s="69"/>
      <c r="S107" s="115"/>
      <c r="T107" s="69"/>
      <c r="U107" s="69"/>
      <c r="V107" s="69"/>
      <c r="W107" s="73"/>
      <c r="X107" s="69"/>
      <c r="Y107" s="69"/>
      <c r="Z107" s="69"/>
      <c r="AA107" s="69"/>
      <c r="AB107" s="69"/>
      <c r="AC107" s="74"/>
      <c r="AD107" s="74"/>
      <c r="AE107" s="75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69"/>
      <c r="BU107" s="69"/>
      <c r="BV107" s="69"/>
      <c r="BW107" s="69"/>
      <c r="BX107" s="69"/>
      <c r="BY107" s="69"/>
      <c r="BZ107" s="69"/>
    </row>
    <row r="108" spans="1:78">
      <c r="A108" s="68"/>
      <c r="B108" s="69"/>
      <c r="C108" s="70"/>
      <c r="D108" s="70"/>
      <c r="E108" s="70"/>
      <c r="F108" s="69"/>
      <c r="G108" s="69"/>
      <c r="H108" s="69"/>
      <c r="I108" s="70"/>
      <c r="J108" s="70"/>
      <c r="K108" s="70"/>
      <c r="L108" s="70"/>
      <c r="M108" s="70"/>
      <c r="N108" s="70"/>
      <c r="O108" s="70"/>
      <c r="P108" s="70"/>
      <c r="Q108" s="70"/>
      <c r="R108" s="69"/>
      <c r="S108" s="115"/>
      <c r="T108" s="69"/>
      <c r="U108" s="69"/>
      <c r="V108" s="69"/>
      <c r="W108" s="73"/>
      <c r="X108" s="69"/>
      <c r="Y108" s="69"/>
      <c r="Z108" s="69"/>
      <c r="AA108" s="69"/>
      <c r="AB108" s="69"/>
      <c r="AC108" s="74"/>
      <c r="AD108" s="74"/>
      <c r="AE108" s="75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69"/>
      <c r="BU108" s="69"/>
      <c r="BV108" s="69"/>
      <c r="BW108" s="69"/>
      <c r="BX108" s="69"/>
      <c r="BY108" s="69"/>
      <c r="BZ108" s="69"/>
    </row>
    <row r="109" spans="1:78">
      <c r="A109" s="68"/>
      <c r="B109" s="69"/>
      <c r="C109" s="70"/>
      <c r="D109" s="70"/>
      <c r="E109" s="70"/>
      <c r="F109" s="69"/>
      <c r="G109" s="69"/>
      <c r="H109" s="69"/>
      <c r="I109" s="70"/>
      <c r="J109" s="70"/>
      <c r="K109" s="70"/>
      <c r="L109" s="70"/>
      <c r="M109" s="70"/>
      <c r="N109" s="70"/>
      <c r="O109" s="70"/>
      <c r="P109" s="70"/>
      <c r="Q109" s="70"/>
      <c r="R109" s="69"/>
      <c r="S109" s="115"/>
      <c r="T109" s="69"/>
      <c r="U109" s="69"/>
      <c r="V109" s="69"/>
      <c r="W109" s="73"/>
      <c r="X109" s="69"/>
      <c r="Y109" s="69"/>
      <c r="Z109" s="69"/>
      <c r="AA109" s="69"/>
      <c r="AB109" s="69"/>
      <c r="AC109" s="74"/>
      <c r="AD109" s="74"/>
      <c r="AE109" s="75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69"/>
      <c r="BU109" s="69"/>
      <c r="BV109" s="69"/>
      <c r="BW109" s="69"/>
      <c r="BX109" s="69"/>
      <c r="BY109" s="69"/>
      <c r="BZ109" s="69"/>
    </row>
    <row r="110" spans="1:78">
      <c r="A110" s="68"/>
      <c r="B110" s="69"/>
      <c r="C110" s="70"/>
      <c r="D110" s="70"/>
      <c r="E110" s="70"/>
      <c r="F110" s="69"/>
      <c r="G110" s="69"/>
      <c r="H110" s="69"/>
      <c r="I110" s="70"/>
      <c r="J110" s="70"/>
      <c r="K110" s="70"/>
      <c r="L110" s="70"/>
      <c r="M110" s="70"/>
      <c r="N110" s="70"/>
      <c r="O110" s="70"/>
      <c r="P110" s="70"/>
      <c r="Q110" s="70"/>
      <c r="R110" s="69"/>
      <c r="S110" s="115"/>
      <c r="T110" s="69"/>
      <c r="U110" s="69"/>
      <c r="V110" s="69"/>
      <c r="W110" s="73"/>
      <c r="X110" s="69"/>
      <c r="Y110" s="69"/>
      <c r="Z110" s="69"/>
      <c r="AA110" s="69"/>
      <c r="AB110" s="69"/>
      <c r="AC110" s="74"/>
      <c r="AD110" s="74"/>
      <c r="AE110" s="75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69"/>
      <c r="BU110" s="69"/>
      <c r="BV110" s="69"/>
      <c r="BW110" s="69"/>
      <c r="BX110" s="69"/>
      <c r="BY110" s="69"/>
      <c r="BZ110" s="69"/>
    </row>
    <row r="111" spans="1:78">
      <c r="A111" s="68"/>
      <c r="B111" s="69"/>
      <c r="C111" s="70"/>
      <c r="D111" s="70"/>
      <c r="E111" s="70"/>
      <c r="F111" s="69"/>
      <c r="G111" s="69"/>
      <c r="H111" s="69"/>
      <c r="I111" s="70"/>
      <c r="J111" s="70"/>
      <c r="K111" s="70"/>
      <c r="L111" s="70"/>
      <c r="M111" s="70"/>
      <c r="N111" s="70"/>
      <c r="O111" s="70"/>
      <c r="P111" s="70"/>
      <c r="Q111" s="70"/>
      <c r="R111" s="69"/>
      <c r="S111" s="115"/>
      <c r="T111" s="69"/>
      <c r="U111" s="69"/>
      <c r="V111" s="69"/>
      <c r="W111" s="73"/>
      <c r="X111" s="69"/>
      <c r="Y111" s="69"/>
      <c r="Z111" s="69"/>
      <c r="AA111" s="69"/>
      <c r="AB111" s="69"/>
      <c r="AC111" s="74"/>
      <c r="AD111" s="74"/>
      <c r="AE111" s="75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  <c r="BS111" s="69"/>
      <c r="BT111" s="69"/>
      <c r="BU111" s="69"/>
      <c r="BV111" s="69"/>
      <c r="BW111" s="69"/>
      <c r="BX111" s="69"/>
      <c r="BY111" s="69"/>
      <c r="BZ111" s="69"/>
    </row>
    <row r="112" spans="1:78">
      <c r="A112" s="68"/>
      <c r="B112" s="69"/>
      <c r="C112" s="70"/>
      <c r="D112" s="70"/>
      <c r="E112" s="70"/>
      <c r="F112" s="69"/>
      <c r="G112" s="69"/>
      <c r="H112" s="69"/>
      <c r="I112" s="70"/>
      <c r="J112" s="70"/>
      <c r="K112" s="70"/>
      <c r="L112" s="70"/>
      <c r="M112" s="70"/>
      <c r="N112" s="70"/>
      <c r="O112" s="70"/>
      <c r="P112" s="70"/>
      <c r="Q112" s="70"/>
      <c r="R112" s="69"/>
      <c r="S112" s="115"/>
      <c r="T112" s="69"/>
      <c r="U112" s="69"/>
      <c r="V112" s="69"/>
      <c r="W112" s="73"/>
      <c r="X112" s="69"/>
      <c r="Y112" s="69"/>
      <c r="Z112" s="69"/>
      <c r="AA112" s="69"/>
      <c r="AB112" s="69"/>
      <c r="AC112" s="74"/>
      <c r="AD112" s="74"/>
      <c r="AE112" s="75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69"/>
      <c r="BR112" s="69"/>
      <c r="BS112" s="69"/>
      <c r="BT112" s="69"/>
      <c r="BU112" s="69"/>
      <c r="BV112" s="69"/>
      <c r="BW112" s="69"/>
      <c r="BX112" s="69"/>
      <c r="BY112" s="69"/>
      <c r="BZ112" s="69"/>
    </row>
    <row r="113" spans="1:78">
      <c r="A113" s="68"/>
      <c r="B113" s="69"/>
      <c r="C113" s="70"/>
      <c r="D113" s="70"/>
      <c r="E113" s="70"/>
      <c r="F113" s="69"/>
      <c r="G113" s="69"/>
      <c r="H113" s="69"/>
      <c r="I113" s="70"/>
      <c r="J113" s="70"/>
      <c r="K113" s="70"/>
      <c r="L113" s="70"/>
      <c r="M113" s="70"/>
      <c r="N113" s="70"/>
      <c r="O113" s="70"/>
      <c r="P113" s="70"/>
      <c r="Q113" s="70"/>
      <c r="R113" s="69"/>
      <c r="S113" s="115"/>
      <c r="T113" s="69"/>
      <c r="U113" s="69"/>
      <c r="V113" s="69"/>
      <c r="W113" s="73"/>
      <c r="X113" s="69"/>
      <c r="Y113" s="69"/>
      <c r="Z113" s="69"/>
      <c r="AA113" s="69"/>
      <c r="AB113" s="69"/>
      <c r="AC113" s="74"/>
      <c r="AD113" s="74"/>
      <c r="AE113" s="75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69"/>
      <c r="BR113" s="69"/>
      <c r="BS113" s="69"/>
      <c r="BT113" s="69"/>
      <c r="BU113" s="69"/>
      <c r="BV113" s="69"/>
      <c r="BW113" s="69"/>
      <c r="BX113" s="69"/>
      <c r="BY113" s="69"/>
      <c r="BZ113" s="69"/>
    </row>
    <row r="114" spans="1:78">
      <c r="A114" s="68"/>
      <c r="B114" s="69"/>
      <c r="C114" s="70"/>
      <c r="D114" s="70"/>
      <c r="E114" s="70"/>
      <c r="F114" s="69"/>
      <c r="G114" s="69"/>
      <c r="H114" s="69"/>
      <c r="I114" s="70"/>
      <c r="J114" s="70"/>
      <c r="K114" s="70"/>
      <c r="L114" s="70"/>
      <c r="M114" s="70"/>
      <c r="N114" s="70"/>
      <c r="O114" s="70"/>
      <c r="P114" s="70"/>
      <c r="Q114" s="70"/>
      <c r="R114" s="69"/>
      <c r="S114" s="115"/>
      <c r="T114" s="69"/>
      <c r="U114" s="69"/>
      <c r="V114" s="69"/>
      <c r="W114" s="73"/>
      <c r="X114" s="69"/>
      <c r="Y114" s="69"/>
      <c r="Z114" s="69"/>
      <c r="AA114" s="69"/>
      <c r="AB114" s="69"/>
      <c r="AC114" s="74"/>
      <c r="AD114" s="74"/>
      <c r="AE114" s="75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  <c r="BD114" s="69"/>
      <c r="BE114" s="69"/>
      <c r="BF114" s="69"/>
      <c r="BG114" s="69"/>
      <c r="BH114" s="69"/>
      <c r="BI114" s="69"/>
      <c r="BJ114" s="69"/>
      <c r="BK114" s="69"/>
      <c r="BL114" s="69"/>
      <c r="BM114" s="69"/>
      <c r="BN114" s="69"/>
      <c r="BO114" s="69"/>
      <c r="BP114" s="69"/>
      <c r="BQ114" s="69"/>
      <c r="BR114" s="69"/>
      <c r="BS114" s="69"/>
      <c r="BT114" s="69"/>
      <c r="BU114" s="69"/>
      <c r="BV114" s="69"/>
      <c r="BW114" s="69"/>
      <c r="BX114" s="69"/>
      <c r="BY114" s="69"/>
      <c r="BZ114" s="69"/>
    </row>
    <row r="115" spans="1:78">
      <c r="A115" s="68"/>
      <c r="B115" s="69"/>
      <c r="C115" s="70"/>
      <c r="D115" s="70"/>
      <c r="E115" s="70"/>
      <c r="F115" s="69"/>
      <c r="G115" s="69"/>
      <c r="H115" s="69"/>
      <c r="I115" s="70"/>
      <c r="J115" s="70"/>
      <c r="K115" s="70"/>
      <c r="L115" s="70"/>
      <c r="M115" s="70"/>
      <c r="N115" s="70"/>
      <c r="O115" s="70"/>
      <c r="P115" s="70"/>
      <c r="Q115" s="70"/>
      <c r="R115" s="69"/>
      <c r="S115" s="115"/>
      <c r="T115" s="69"/>
      <c r="U115" s="69"/>
      <c r="V115" s="69"/>
      <c r="W115" s="73"/>
      <c r="X115" s="69"/>
      <c r="Y115" s="69"/>
      <c r="Z115" s="69"/>
      <c r="AA115" s="69"/>
      <c r="AB115" s="69"/>
      <c r="AC115" s="74"/>
      <c r="AD115" s="74"/>
      <c r="AE115" s="75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  <c r="BF115" s="69"/>
      <c r="BG115" s="69"/>
      <c r="BH115" s="69"/>
      <c r="BI115" s="69"/>
      <c r="BJ115" s="69"/>
      <c r="BK115" s="69"/>
      <c r="BL115" s="69"/>
      <c r="BM115" s="69"/>
      <c r="BN115" s="69"/>
      <c r="BO115" s="69"/>
      <c r="BP115" s="69"/>
      <c r="BQ115" s="69"/>
      <c r="BR115" s="69"/>
      <c r="BS115" s="69"/>
      <c r="BT115" s="69"/>
      <c r="BU115" s="69"/>
      <c r="BV115" s="69"/>
      <c r="BW115" s="69"/>
      <c r="BX115" s="69"/>
      <c r="BY115" s="69"/>
      <c r="BZ115" s="69"/>
    </row>
    <row r="116" spans="1:78">
      <c r="A116" s="68"/>
      <c r="B116" s="69"/>
      <c r="C116" s="70"/>
      <c r="D116" s="70"/>
      <c r="E116" s="70"/>
      <c r="F116" s="69"/>
      <c r="G116" s="69"/>
      <c r="H116" s="69"/>
      <c r="I116" s="70"/>
      <c r="J116" s="70"/>
      <c r="K116" s="70"/>
      <c r="L116" s="70"/>
      <c r="M116" s="70"/>
      <c r="N116" s="70"/>
      <c r="O116" s="70"/>
      <c r="P116" s="70"/>
      <c r="Q116" s="70"/>
      <c r="R116" s="69"/>
      <c r="S116" s="115"/>
      <c r="T116" s="69"/>
      <c r="U116" s="69"/>
      <c r="V116" s="69"/>
      <c r="W116" s="73"/>
      <c r="X116" s="69"/>
      <c r="Y116" s="69"/>
      <c r="Z116" s="69"/>
      <c r="AA116" s="69"/>
      <c r="AB116" s="69"/>
      <c r="AC116" s="74"/>
      <c r="AD116" s="74"/>
      <c r="AE116" s="75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69"/>
      <c r="BA116" s="69"/>
      <c r="BB116" s="69"/>
      <c r="BC116" s="69"/>
      <c r="BD116" s="69"/>
      <c r="BE116" s="69"/>
      <c r="BF116" s="69"/>
      <c r="BG116" s="69"/>
      <c r="BH116" s="69"/>
      <c r="BI116" s="69"/>
      <c r="BJ116" s="69"/>
      <c r="BK116" s="69"/>
      <c r="BL116" s="69"/>
      <c r="BM116" s="69"/>
      <c r="BN116" s="69"/>
      <c r="BO116" s="69"/>
      <c r="BP116" s="69"/>
      <c r="BQ116" s="69"/>
      <c r="BR116" s="69"/>
      <c r="BS116" s="69"/>
      <c r="BT116" s="69"/>
      <c r="BU116" s="69"/>
      <c r="BV116" s="69"/>
      <c r="BW116" s="69"/>
      <c r="BX116" s="69"/>
      <c r="BY116" s="69"/>
      <c r="BZ116" s="69"/>
    </row>
    <row r="117" spans="1:78">
      <c r="A117" s="68"/>
      <c r="B117" s="69"/>
      <c r="C117" s="70"/>
      <c r="D117" s="70"/>
      <c r="E117" s="70"/>
      <c r="F117" s="69"/>
      <c r="G117" s="69"/>
      <c r="H117" s="69"/>
      <c r="I117" s="70"/>
      <c r="J117" s="70"/>
      <c r="K117" s="70"/>
      <c r="L117" s="70"/>
      <c r="M117" s="70"/>
      <c r="N117" s="70"/>
      <c r="O117" s="70"/>
      <c r="P117" s="70"/>
      <c r="Q117" s="70"/>
      <c r="R117" s="69"/>
      <c r="S117" s="115"/>
      <c r="T117" s="69"/>
      <c r="U117" s="69"/>
      <c r="V117" s="69"/>
      <c r="W117" s="73"/>
      <c r="X117" s="69"/>
      <c r="Y117" s="69"/>
      <c r="Z117" s="69"/>
      <c r="AA117" s="69"/>
      <c r="AB117" s="69"/>
      <c r="AC117" s="74"/>
      <c r="AD117" s="74"/>
      <c r="AE117" s="75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69"/>
      <c r="BR117" s="69"/>
      <c r="BS117" s="69"/>
      <c r="BT117" s="69"/>
      <c r="BU117" s="69"/>
      <c r="BV117" s="69"/>
      <c r="BW117" s="69"/>
      <c r="BX117" s="69"/>
      <c r="BY117" s="69"/>
      <c r="BZ117" s="69"/>
    </row>
    <row r="118" spans="1:78">
      <c r="A118" s="68"/>
      <c r="B118" s="69"/>
      <c r="C118" s="70"/>
      <c r="D118" s="70"/>
      <c r="E118" s="70"/>
      <c r="F118" s="69"/>
      <c r="G118" s="69"/>
      <c r="H118" s="69"/>
      <c r="I118" s="70"/>
      <c r="J118" s="70"/>
      <c r="K118" s="70"/>
      <c r="L118" s="70"/>
      <c r="M118" s="70"/>
      <c r="N118" s="70"/>
      <c r="O118" s="70"/>
      <c r="P118" s="70"/>
      <c r="Q118" s="70"/>
      <c r="R118" s="69"/>
      <c r="S118" s="115"/>
      <c r="T118" s="69"/>
      <c r="U118" s="69"/>
      <c r="V118" s="69"/>
      <c r="W118" s="73"/>
      <c r="X118" s="69"/>
      <c r="Y118" s="69"/>
      <c r="Z118" s="69"/>
      <c r="AA118" s="69"/>
      <c r="AB118" s="69"/>
      <c r="AC118" s="74"/>
      <c r="AD118" s="74"/>
      <c r="AE118" s="75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69"/>
      <c r="BL118" s="69"/>
      <c r="BM118" s="69"/>
      <c r="BN118" s="69"/>
      <c r="BO118" s="69"/>
      <c r="BP118" s="69"/>
      <c r="BQ118" s="69"/>
      <c r="BR118" s="69"/>
      <c r="BS118" s="69"/>
      <c r="BT118" s="69"/>
      <c r="BU118" s="69"/>
      <c r="BV118" s="69"/>
      <c r="BW118" s="69"/>
      <c r="BX118" s="69"/>
      <c r="BY118" s="69"/>
      <c r="BZ118" s="69"/>
    </row>
    <row r="119" spans="1:78">
      <c r="A119" s="68"/>
      <c r="B119" s="69"/>
      <c r="C119" s="70"/>
      <c r="D119" s="70"/>
      <c r="E119" s="70"/>
      <c r="F119" s="69"/>
      <c r="G119" s="69"/>
      <c r="H119" s="69"/>
      <c r="I119" s="70"/>
      <c r="J119" s="70"/>
      <c r="K119" s="70"/>
      <c r="L119" s="70"/>
      <c r="M119" s="70"/>
      <c r="N119" s="70"/>
      <c r="O119" s="70"/>
      <c r="P119" s="70"/>
      <c r="Q119" s="70"/>
      <c r="R119" s="69"/>
      <c r="S119" s="115"/>
      <c r="T119" s="69"/>
      <c r="U119" s="69"/>
      <c r="V119" s="69"/>
      <c r="W119" s="73"/>
      <c r="X119" s="69"/>
      <c r="Y119" s="69"/>
      <c r="Z119" s="69"/>
      <c r="AA119" s="69"/>
      <c r="AB119" s="69"/>
      <c r="AC119" s="74"/>
      <c r="AD119" s="74"/>
      <c r="AE119" s="75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  <c r="BF119" s="69"/>
      <c r="BG119" s="69"/>
      <c r="BH119" s="69"/>
      <c r="BI119" s="69"/>
      <c r="BJ119" s="69"/>
      <c r="BK119" s="69"/>
      <c r="BL119" s="69"/>
      <c r="BM119" s="69"/>
      <c r="BN119" s="69"/>
      <c r="BO119" s="69"/>
      <c r="BP119" s="69"/>
      <c r="BQ119" s="69"/>
      <c r="BR119" s="69"/>
      <c r="BS119" s="69"/>
      <c r="BT119" s="69"/>
      <c r="BU119" s="69"/>
      <c r="BV119" s="69"/>
      <c r="BW119" s="69"/>
      <c r="BX119" s="69"/>
      <c r="BY119" s="69"/>
      <c r="BZ119" s="69"/>
    </row>
    <row r="120" spans="1:78">
      <c r="A120" s="68"/>
      <c r="B120" s="69"/>
      <c r="C120" s="70"/>
      <c r="D120" s="70"/>
      <c r="E120" s="70"/>
      <c r="F120" s="69"/>
      <c r="G120" s="69"/>
      <c r="H120" s="69"/>
      <c r="I120" s="70"/>
      <c r="J120" s="70"/>
      <c r="K120" s="70"/>
      <c r="L120" s="70"/>
      <c r="M120" s="70"/>
      <c r="N120" s="70"/>
      <c r="O120" s="70"/>
      <c r="P120" s="70"/>
      <c r="Q120" s="70"/>
      <c r="R120" s="69"/>
      <c r="S120" s="115"/>
      <c r="T120" s="69"/>
      <c r="U120" s="69"/>
      <c r="V120" s="69"/>
      <c r="W120" s="73"/>
      <c r="X120" s="69"/>
      <c r="Y120" s="69"/>
      <c r="Z120" s="69"/>
      <c r="AA120" s="69"/>
      <c r="AB120" s="69"/>
      <c r="AC120" s="74"/>
      <c r="AD120" s="74"/>
      <c r="AE120" s="75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  <c r="BT120" s="69"/>
      <c r="BU120" s="69"/>
      <c r="BV120" s="69"/>
      <c r="BW120" s="69"/>
      <c r="BX120" s="69"/>
      <c r="BY120" s="69"/>
      <c r="BZ120" s="69"/>
    </row>
    <row r="121" spans="1:78">
      <c r="A121" s="68"/>
      <c r="B121" s="69"/>
      <c r="C121" s="70"/>
      <c r="D121" s="70"/>
      <c r="E121" s="70"/>
      <c r="F121" s="69"/>
      <c r="G121" s="69"/>
      <c r="H121" s="69"/>
      <c r="I121" s="70"/>
      <c r="J121" s="70"/>
      <c r="K121" s="70"/>
      <c r="L121" s="70"/>
      <c r="M121" s="70"/>
      <c r="N121" s="70"/>
      <c r="O121" s="70"/>
      <c r="P121" s="70"/>
      <c r="Q121" s="70"/>
      <c r="R121" s="69"/>
      <c r="S121" s="115"/>
      <c r="T121" s="69"/>
      <c r="U121" s="69"/>
      <c r="V121" s="69"/>
      <c r="W121" s="73"/>
      <c r="X121" s="69"/>
      <c r="Y121" s="69"/>
      <c r="Z121" s="69"/>
      <c r="AA121" s="69"/>
      <c r="AB121" s="69"/>
      <c r="AC121" s="74"/>
      <c r="AD121" s="74"/>
      <c r="AE121" s="75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  <c r="BV121" s="69"/>
      <c r="BW121" s="69"/>
      <c r="BX121" s="69"/>
      <c r="BY121" s="69"/>
      <c r="BZ121" s="69"/>
    </row>
    <row r="122" spans="1:78">
      <c r="A122" s="68"/>
      <c r="B122" s="69"/>
      <c r="C122" s="70"/>
      <c r="D122" s="70"/>
      <c r="E122" s="70"/>
      <c r="F122" s="69"/>
      <c r="G122" s="69"/>
      <c r="H122" s="69"/>
      <c r="I122" s="70"/>
      <c r="J122" s="70"/>
      <c r="K122" s="70"/>
      <c r="L122" s="70"/>
      <c r="M122" s="70"/>
      <c r="N122" s="70"/>
      <c r="O122" s="70"/>
      <c r="P122" s="70"/>
      <c r="Q122" s="70"/>
      <c r="R122" s="69"/>
      <c r="S122" s="115"/>
      <c r="T122" s="69"/>
      <c r="U122" s="69"/>
      <c r="V122" s="69"/>
      <c r="W122" s="73"/>
      <c r="X122" s="69"/>
      <c r="Y122" s="69"/>
      <c r="Z122" s="69"/>
      <c r="AA122" s="69"/>
      <c r="AB122" s="69"/>
      <c r="AC122" s="74"/>
      <c r="AD122" s="74"/>
      <c r="AE122" s="75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69"/>
      <c r="BR122" s="69"/>
      <c r="BS122" s="69"/>
      <c r="BT122" s="69"/>
      <c r="BU122" s="69"/>
      <c r="BV122" s="69"/>
      <c r="BW122" s="69"/>
      <c r="BX122" s="69"/>
      <c r="BY122" s="69"/>
      <c r="BZ122" s="69"/>
    </row>
    <row r="123" spans="1:78">
      <c r="A123" s="68"/>
      <c r="B123" s="69"/>
      <c r="C123" s="70"/>
      <c r="D123" s="70"/>
      <c r="E123" s="70"/>
      <c r="F123" s="69"/>
      <c r="G123" s="69"/>
      <c r="H123" s="69"/>
      <c r="I123" s="70"/>
      <c r="J123" s="70"/>
      <c r="K123" s="70"/>
      <c r="L123" s="70"/>
      <c r="M123" s="70"/>
      <c r="N123" s="70"/>
      <c r="O123" s="70"/>
      <c r="P123" s="70"/>
      <c r="Q123" s="70"/>
      <c r="R123" s="69"/>
      <c r="S123" s="115"/>
      <c r="T123" s="69"/>
      <c r="U123" s="69"/>
      <c r="V123" s="69"/>
      <c r="W123" s="73"/>
      <c r="X123" s="69"/>
      <c r="Y123" s="69"/>
      <c r="Z123" s="69"/>
      <c r="AA123" s="69"/>
      <c r="AB123" s="69"/>
      <c r="AC123" s="74"/>
      <c r="AD123" s="74"/>
      <c r="AE123" s="75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  <c r="BT123" s="69"/>
      <c r="BU123" s="69"/>
      <c r="BV123" s="69"/>
      <c r="BW123" s="69"/>
      <c r="BX123" s="69"/>
      <c r="BY123" s="69"/>
      <c r="BZ123" s="69"/>
    </row>
    <row r="124" spans="1:78">
      <c r="A124" s="68"/>
      <c r="B124" s="69"/>
      <c r="C124" s="70"/>
      <c r="D124" s="70"/>
      <c r="E124" s="70"/>
      <c r="F124" s="69"/>
      <c r="G124" s="69"/>
      <c r="H124" s="69"/>
      <c r="I124" s="70"/>
      <c r="J124" s="70"/>
      <c r="K124" s="70"/>
      <c r="L124" s="70"/>
      <c r="M124" s="70"/>
      <c r="N124" s="70"/>
      <c r="O124" s="70"/>
      <c r="P124" s="70"/>
      <c r="Q124" s="70"/>
      <c r="R124" s="69"/>
      <c r="S124" s="115"/>
      <c r="T124" s="69"/>
      <c r="U124" s="69"/>
      <c r="V124" s="69"/>
      <c r="W124" s="73"/>
      <c r="X124" s="69"/>
      <c r="Y124" s="69"/>
      <c r="Z124" s="69"/>
      <c r="AA124" s="69"/>
      <c r="AB124" s="69"/>
      <c r="AC124" s="74"/>
      <c r="AD124" s="74"/>
      <c r="AE124" s="75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69"/>
      <c r="AY124" s="69"/>
      <c r="AZ124" s="69"/>
      <c r="BA124" s="69"/>
      <c r="BB124" s="69"/>
      <c r="BC124" s="69"/>
      <c r="BD124" s="69"/>
      <c r="BE124" s="69"/>
      <c r="BF124" s="69"/>
      <c r="BG124" s="69"/>
      <c r="BH124" s="69"/>
      <c r="BI124" s="69"/>
      <c r="BJ124" s="69"/>
      <c r="BK124" s="69"/>
      <c r="BL124" s="69"/>
      <c r="BM124" s="69"/>
      <c r="BN124" s="69"/>
      <c r="BO124" s="69"/>
      <c r="BP124" s="69"/>
      <c r="BQ124" s="69"/>
      <c r="BR124" s="69"/>
      <c r="BS124" s="69"/>
      <c r="BT124" s="69"/>
      <c r="BU124" s="69"/>
      <c r="BV124" s="69"/>
      <c r="BW124" s="69"/>
      <c r="BX124" s="69"/>
      <c r="BY124" s="69"/>
      <c r="BZ124" s="69"/>
    </row>
    <row r="125" spans="1:78">
      <c r="A125" s="68"/>
      <c r="B125" s="69"/>
      <c r="C125" s="70"/>
      <c r="D125" s="70"/>
      <c r="E125" s="70"/>
      <c r="F125" s="69"/>
      <c r="G125" s="69"/>
      <c r="H125" s="69"/>
      <c r="I125" s="70"/>
      <c r="J125" s="70"/>
      <c r="K125" s="70"/>
      <c r="L125" s="70"/>
      <c r="M125" s="70"/>
      <c r="N125" s="70"/>
      <c r="O125" s="70"/>
      <c r="P125" s="70"/>
      <c r="Q125" s="70"/>
      <c r="R125" s="69"/>
      <c r="S125" s="115"/>
      <c r="T125" s="69"/>
      <c r="U125" s="69"/>
      <c r="V125" s="69"/>
      <c r="W125" s="73"/>
      <c r="X125" s="69"/>
      <c r="Y125" s="69"/>
      <c r="Z125" s="69"/>
      <c r="AA125" s="69"/>
      <c r="AB125" s="69"/>
      <c r="AC125" s="74"/>
      <c r="AD125" s="74"/>
      <c r="AE125" s="75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  <c r="BF125" s="69"/>
      <c r="BG125" s="69"/>
      <c r="BH125" s="69"/>
      <c r="BI125" s="69"/>
      <c r="BJ125" s="69"/>
      <c r="BK125" s="69"/>
      <c r="BL125" s="69"/>
      <c r="BM125" s="69"/>
      <c r="BN125" s="69"/>
      <c r="BO125" s="69"/>
      <c r="BP125" s="69"/>
      <c r="BQ125" s="69"/>
      <c r="BR125" s="69"/>
      <c r="BS125" s="69"/>
      <c r="BT125" s="69"/>
      <c r="BU125" s="69"/>
      <c r="BV125" s="69"/>
      <c r="BW125" s="69"/>
      <c r="BX125" s="69"/>
      <c r="BY125" s="69"/>
      <c r="BZ125" s="69"/>
    </row>
    <row r="126" spans="1:78">
      <c r="A126" s="68"/>
      <c r="B126" s="69"/>
      <c r="C126" s="70"/>
      <c r="D126" s="70"/>
      <c r="E126" s="70"/>
      <c r="F126" s="69"/>
      <c r="G126" s="69"/>
      <c r="H126" s="69"/>
      <c r="I126" s="70"/>
      <c r="J126" s="70"/>
      <c r="K126" s="70"/>
      <c r="L126" s="70"/>
      <c r="M126" s="70"/>
      <c r="N126" s="70"/>
      <c r="O126" s="70"/>
      <c r="P126" s="70"/>
      <c r="Q126" s="70"/>
      <c r="R126" s="69"/>
      <c r="S126" s="115"/>
      <c r="T126" s="69"/>
      <c r="U126" s="69"/>
      <c r="V126" s="69"/>
      <c r="W126" s="73"/>
      <c r="X126" s="69"/>
      <c r="Y126" s="69"/>
      <c r="Z126" s="69"/>
      <c r="AA126" s="69"/>
      <c r="AB126" s="69"/>
      <c r="AC126" s="74"/>
      <c r="AD126" s="74"/>
      <c r="AE126" s="75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  <c r="BS126" s="69"/>
      <c r="BT126" s="69"/>
      <c r="BU126" s="69"/>
      <c r="BV126" s="69"/>
      <c r="BW126" s="69"/>
      <c r="BX126" s="69"/>
      <c r="BY126" s="69"/>
      <c r="BZ126" s="69"/>
    </row>
    <row r="127" spans="1:78">
      <c r="A127" s="68"/>
      <c r="B127" s="69"/>
      <c r="C127" s="70"/>
      <c r="D127" s="70"/>
      <c r="E127" s="70"/>
      <c r="F127" s="69"/>
      <c r="G127" s="69"/>
      <c r="H127" s="69"/>
      <c r="I127" s="70"/>
      <c r="J127" s="70"/>
      <c r="K127" s="70"/>
      <c r="L127" s="70"/>
      <c r="M127" s="70"/>
      <c r="N127" s="70"/>
      <c r="O127" s="70"/>
      <c r="P127" s="70"/>
      <c r="Q127" s="70"/>
      <c r="R127" s="69"/>
      <c r="S127" s="115"/>
      <c r="T127" s="69"/>
      <c r="U127" s="69"/>
      <c r="V127" s="69"/>
      <c r="W127" s="73"/>
      <c r="X127" s="69"/>
      <c r="Y127" s="69"/>
      <c r="Z127" s="69"/>
      <c r="AA127" s="69"/>
      <c r="AB127" s="69"/>
      <c r="AC127" s="74"/>
      <c r="AD127" s="74"/>
      <c r="AE127" s="75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  <c r="AS127" s="69"/>
      <c r="AT127" s="69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  <c r="BE127" s="69"/>
      <c r="BF127" s="69"/>
      <c r="BG127" s="69"/>
      <c r="BH127" s="69"/>
      <c r="BI127" s="69"/>
      <c r="BJ127" s="69"/>
      <c r="BK127" s="69"/>
      <c r="BL127" s="69"/>
      <c r="BM127" s="69"/>
      <c r="BN127" s="69"/>
      <c r="BO127" s="69"/>
      <c r="BP127" s="69"/>
      <c r="BQ127" s="69"/>
      <c r="BR127" s="69"/>
      <c r="BS127" s="69"/>
      <c r="BT127" s="69"/>
      <c r="BU127" s="69"/>
      <c r="BV127" s="69"/>
      <c r="BW127" s="69"/>
      <c r="BX127" s="69"/>
      <c r="BY127" s="69"/>
      <c r="BZ127" s="69"/>
    </row>
    <row r="128" spans="1:78">
      <c r="A128" s="68"/>
      <c r="B128" s="69"/>
      <c r="C128" s="70"/>
      <c r="D128" s="70"/>
      <c r="E128" s="70"/>
      <c r="F128" s="69"/>
      <c r="G128" s="69"/>
      <c r="H128" s="69"/>
      <c r="I128" s="70"/>
      <c r="J128" s="70"/>
      <c r="K128" s="70"/>
      <c r="L128" s="70"/>
      <c r="M128" s="70"/>
      <c r="N128" s="70"/>
      <c r="O128" s="70"/>
      <c r="P128" s="70"/>
      <c r="Q128" s="70"/>
      <c r="R128" s="69"/>
      <c r="S128" s="115"/>
      <c r="T128" s="69"/>
      <c r="U128" s="69"/>
      <c r="V128" s="69"/>
      <c r="W128" s="73"/>
      <c r="X128" s="69"/>
      <c r="Y128" s="69"/>
      <c r="Z128" s="69"/>
      <c r="AA128" s="69"/>
      <c r="AB128" s="69"/>
      <c r="AC128" s="74"/>
      <c r="AD128" s="74"/>
      <c r="AE128" s="75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69"/>
      <c r="BB128" s="69"/>
      <c r="BC128" s="69"/>
      <c r="BD128" s="69"/>
      <c r="BE128" s="69"/>
      <c r="BF128" s="69"/>
      <c r="BG128" s="69"/>
      <c r="BH128" s="69"/>
      <c r="BI128" s="69"/>
      <c r="BJ128" s="69"/>
      <c r="BK128" s="69"/>
      <c r="BL128" s="69"/>
      <c r="BM128" s="69"/>
      <c r="BN128" s="69"/>
      <c r="BO128" s="69"/>
      <c r="BP128" s="69"/>
      <c r="BQ128" s="69"/>
      <c r="BR128" s="69"/>
      <c r="BS128" s="69"/>
      <c r="BT128" s="69"/>
      <c r="BU128" s="69"/>
      <c r="BV128" s="69"/>
      <c r="BW128" s="69"/>
      <c r="BX128" s="69"/>
      <c r="BY128" s="69"/>
      <c r="BZ128" s="69"/>
    </row>
    <row r="129" spans="1:78">
      <c r="A129" s="68"/>
      <c r="B129" s="69"/>
      <c r="C129" s="70"/>
      <c r="D129" s="70"/>
      <c r="E129" s="70"/>
      <c r="F129" s="69"/>
      <c r="G129" s="69"/>
      <c r="H129" s="69"/>
      <c r="I129" s="70"/>
      <c r="J129" s="70"/>
      <c r="K129" s="70"/>
      <c r="L129" s="70"/>
      <c r="M129" s="70"/>
      <c r="N129" s="70"/>
      <c r="O129" s="70"/>
      <c r="P129" s="70"/>
      <c r="Q129" s="70"/>
      <c r="R129" s="69"/>
      <c r="S129" s="115"/>
      <c r="T129" s="69"/>
      <c r="U129" s="69"/>
      <c r="V129" s="69"/>
      <c r="W129" s="73"/>
      <c r="X129" s="69"/>
      <c r="Y129" s="69"/>
      <c r="Z129" s="69"/>
      <c r="AA129" s="69"/>
      <c r="AB129" s="69"/>
      <c r="AC129" s="74"/>
      <c r="AD129" s="74"/>
      <c r="AE129" s="75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  <c r="BE129" s="69"/>
      <c r="BF129" s="69"/>
      <c r="BG129" s="69"/>
      <c r="BH129" s="69"/>
      <c r="BI129" s="69"/>
      <c r="BJ129" s="69"/>
      <c r="BK129" s="69"/>
      <c r="BL129" s="69"/>
      <c r="BM129" s="69"/>
      <c r="BN129" s="69"/>
      <c r="BO129" s="69"/>
      <c r="BP129" s="69"/>
      <c r="BQ129" s="69"/>
      <c r="BR129" s="69"/>
      <c r="BS129" s="69"/>
      <c r="BT129" s="69"/>
      <c r="BU129" s="69"/>
      <c r="BV129" s="69"/>
      <c r="BW129" s="69"/>
      <c r="BX129" s="69"/>
      <c r="BY129" s="69"/>
      <c r="BZ129" s="69"/>
    </row>
    <row r="130" spans="1:78">
      <c r="A130" s="68"/>
      <c r="B130" s="69"/>
      <c r="C130" s="70"/>
      <c r="D130" s="70"/>
      <c r="E130" s="70"/>
      <c r="F130" s="69"/>
      <c r="G130" s="69"/>
      <c r="H130" s="69"/>
      <c r="I130" s="70"/>
      <c r="J130" s="70"/>
      <c r="K130" s="70"/>
      <c r="L130" s="70"/>
      <c r="M130" s="70"/>
      <c r="N130" s="70"/>
      <c r="O130" s="70"/>
      <c r="P130" s="70"/>
      <c r="Q130" s="70"/>
      <c r="R130" s="69"/>
      <c r="S130" s="115"/>
      <c r="T130" s="69"/>
      <c r="U130" s="69"/>
      <c r="V130" s="69"/>
      <c r="W130" s="73"/>
      <c r="X130" s="69"/>
      <c r="Y130" s="69"/>
      <c r="Z130" s="69"/>
      <c r="AA130" s="69"/>
      <c r="AB130" s="69"/>
      <c r="AC130" s="74"/>
      <c r="AD130" s="74"/>
      <c r="AE130" s="75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  <c r="BE130" s="69"/>
      <c r="BF130" s="69"/>
      <c r="BG130" s="69"/>
      <c r="BH130" s="69"/>
      <c r="BI130" s="69"/>
      <c r="BJ130" s="69"/>
      <c r="BK130" s="69"/>
      <c r="BL130" s="69"/>
      <c r="BM130" s="69"/>
      <c r="BN130" s="69"/>
      <c r="BO130" s="69"/>
      <c r="BP130" s="69"/>
      <c r="BQ130" s="69"/>
      <c r="BR130" s="69"/>
      <c r="BS130" s="69"/>
      <c r="BT130" s="69"/>
      <c r="BU130" s="69"/>
      <c r="BV130" s="69"/>
      <c r="BW130" s="69"/>
      <c r="BX130" s="69"/>
      <c r="BY130" s="69"/>
      <c r="BZ130" s="69"/>
    </row>
    <row r="131" spans="1:78">
      <c r="A131" s="68"/>
      <c r="B131" s="69"/>
      <c r="C131" s="70"/>
      <c r="D131" s="70"/>
      <c r="E131" s="70"/>
      <c r="F131" s="69"/>
      <c r="G131" s="69"/>
      <c r="H131" s="69"/>
      <c r="I131" s="70"/>
      <c r="J131" s="70"/>
      <c r="K131" s="70"/>
      <c r="L131" s="70"/>
      <c r="M131" s="70"/>
      <c r="N131" s="70"/>
      <c r="O131" s="70"/>
      <c r="P131" s="70"/>
      <c r="Q131" s="70"/>
      <c r="R131" s="69"/>
      <c r="S131" s="115"/>
      <c r="T131" s="69"/>
      <c r="U131" s="69"/>
      <c r="V131" s="69"/>
      <c r="W131" s="73"/>
      <c r="X131" s="69"/>
      <c r="Y131" s="69"/>
      <c r="Z131" s="69"/>
      <c r="AA131" s="69"/>
      <c r="AB131" s="69"/>
      <c r="AC131" s="74"/>
      <c r="AD131" s="74"/>
      <c r="AE131" s="75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9"/>
      <c r="BS131" s="69"/>
      <c r="BT131" s="69"/>
      <c r="BU131" s="69"/>
      <c r="BV131" s="69"/>
      <c r="BW131" s="69"/>
      <c r="BX131" s="69"/>
      <c r="BY131" s="69"/>
      <c r="BZ131" s="69"/>
    </row>
    <row r="132" spans="1:78">
      <c r="A132" s="68"/>
      <c r="B132" s="69"/>
      <c r="C132" s="70"/>
      <c r="D132" s="70"/>
      <c r="E132" s="70"/>
      <c r="F132" s="69"/>
      <c r="G132" s="69"/>
      <c r="H132" s="69"/>
      <c r="I132" s="70"/>
      <c r="J132" s="70"/>
      <c r="K132" s="70"/>
      <c r="L132" s="70"/>
      <c r="M132" s="70"/>
      <c r="N132" s="70"/>
      <c r="O132" s="70"/>
      <c r="P132" s="70"/>
      <c r="Q132" s="70"/>
      <c r="R132" s="69"/>
      <c r="S132" s="115"/>
      <c r="T132" s="69"/>
      <c r="U132" s="69"/>
      <c r="V132" s="69"/>
      <c r="W132" s="73"/>
      <c r="X132" s="69"/>
      <c r="Y132" s="69"/>
      <c r="Z132" s="69"/>
      <c r="AA132" s="69"/>
      <c r="AB132" s="69"/>
      <c r="AC132" s="74"/>
      <c r="AD132" s="74"/>
      <c r="AE132" s="75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  <c r="BG132" s="69"/>
      <c r="BH132" s="69"/>
      <c r="BI132" s="69"/>
      <c r="BJ132" s="69"/>
      <c r="BK132" s="69"/>
      <c r="BL132" s="69"/>
      <c r="BM132" s="69"/>
      <c r="BN132" s="69"/>
      <c r="BO132" s="69"/>
      <c r="BP132" s="69"/>
      <c r="BQ132" s="69"/>
      <c r="BR132" s="69"/>
      <c r="BS132" s="69"/>
      <c r="BT132" s="69"/>
      <c r="BU132" s="69"/>
      <c r="BV132" s="69"/>
      <c r="BW132" s="69"/>
      <c r="BX132" s="69"/>
      <c r="BY132" s="69"/>
      <c r="BZ132" s="69"/>
    </row>
    <row r="133" spans="1:78">
      <c r="A133" s="68"/>
      <c r="B133" s="69"/>
      <c r="C133" s="70"/>
      <c r="D133" s="70"/>
      <c r="E133" s="70"/>
      <c r="F133" s="69"/>
      <c r="G133" s="69"/>
      <c r="H133" s="69"/>
      <c r="I133" s="70"/>
      <c r="J133" s="70"/>
      <c r="K133" s="70"/>
      <c r="L133" s="70"/>
      <c r="M133" s="70"/>
      <c r="N133" s="70"/>
      <c r="O133" s="70"/>
      <c r="P133" s="70"/>
      <c r="Q133" s="70"/>
      <c r="R133" s="69"/>
      <c r="S133" s="115"/>
      <c r="T133" s="69"/>
      <c r="U133" s="69"/>
      <c r="V133" s="69"/>
      <c r="W133" s="73"/>
      <c r="X133" s="69"/>
      <c r="Y133" s="69"/>
      <c r="Z133" s="69"/>
      <c r="AA133" s="69"/>
      <c r="AB133" s="69"/>
      <c r="AC133" s="74"/>
      <c r="AD133" s="74"/>
      <c r="AE133" s="75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/>
      <c r="BF133" s="69"/>
      <c r="BG133" s="69"/>
      <c r="BH133" s="69"/>
      <c r="BI133" s="69"/>
      <c r="BJ133" s="69"/>
      <c r="BK133" s="69"/>
      <c r="BL133" s="69"/>
      <c r="BM133" s="69"/>
      <c r="BN133" s="69"/>
      <c r="BO133" s="69"/>
      <c r="BP133" s="69"/>
      <c r="BQ133" s="69"/>
      <c r="BR133" s="69"/>
      <c r="BS133" s="69"/>
      <c r="BT133" s="69"/>
      <c r="BU133" s="69"/>
      <c r="BV133" s="69"/>
      <c r="BW133" s="69"/>
      <c r="BX133" s="69"/>
      <c r="BY133" s="69"/>
      <c r="BZ133" s="69"/>
    </row>
    <row r="134" spans="1:78">
      <c r="A134" s="68"/>
      <c r="B134" s="69"/>
      <c r="C134" s="70"/>
      <c r="D134" s="70"/>
      <c r="E134" s="70"/>
      <c r="F134" s="69"/>
      <c r="G134" s="69"/>
      <c r="H134" s="69"/>
      <c r="I134" s="70"/>
      <c r="J134" s="70"/>
      <c r="K134" s="70"/>
      <c r="L134" s="70"/>
      <c r="M134" s="70"/>
      <c r="N134" s="70"/>
      <c r="O134" s="70"/>
      <c r="P134" s="70"/>
      <c r="Q134" s="70"/>
      <c r="R134" s="69"/>
      <c r="S134" s="115"/>
      <c r="T134" s="69"/>
      <c r="U134" s="69"/>
      <c r="V134" s="69"/>
      <c r="W134" s="73"/>
      <c r="X134" s="69"/>
      <c r="Y134" s="69"/>
      <c r="Z134" s="69"/>
      <c r="AA134" s="69"/>
      <c r="AB134" s="69"/>
      <c r="AC134" s="74"/>
      <c r="AD134" s="74"/>
      <c r="AE134" s="75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  <c r="BG134" s="69"/>
      <c r="BH134" s="69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/>
      <c r="BS134" s="69"/>
      <c r="BT134" s="69"/>
      <c r="BU134" s="69"/>
      <c r="BV134" s="69"/>
      <c r="BW134" s="69"/>
      <c r="BX134" s="69"/>
      <c r="BY134" s="69"/>
      <c r="BZ134" s="69"/>
    </row>
    <row r="135" spans="1:78">
      <c r="A135" s="68"/>
      <c r="B135" s="69"/>
      <c r="C135" s="70"/>
      <c r="D135" s="70"/>
      <c r="E135" s="70"/>
      <c r="F135" s="69"/>
      <c r="G135" s="69"/>
      <c r="H135" s="69"/>
      <c r="I135" s="70"/>
      <c r="J135" s="70"/>
      <c r="K135" s="70"/>
      <c r="L135" s="70"/>
      <c r="M135" s="70"/>
      <c r="N135" s="70"/>
      <c r="O135" s="70"/>
      <c r="P135" s="70"/>
      <c r="Q135" s="70"/>
      <c r="R135" s="69"/>
      <c r="S135" s="115"/>
      <c r="T135" s="69"/>
      <c r="U135" s="69"/>
      <c r="V135" s="69"/>
      <c r="W135" s="73"/>
      <c r="X135" s="69"/>
      <c r="Y135" s="69"/>
      <c r="Z135" s="69"/>
      <c r="AA135" s="69"/>
      <c r="AB135" s="69"/>
      <c r="AC135" s="74"/>
      <c r="AD135" s="74"/>
      <c r="AE135" s="75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  <c r="BF135" s="69"/>
      <c r="BG135" s="69"/>
      <c r="BH135" s="69"/>
      <c r="BI135" s="69"/>
      <c r="BJ135" s="69"/>
      <c r="BK135" s="69"/>
      <c r="BL135" s="69"/>
      <c r="BM135" s="69"/>
      <c r="BN135" s="69"/>
      <c r="BO135" s="69"/>
      <c r="BP135" s="69"/>
      <c r="BQ135" s="69"/>
      <c r="BR135" s="69"/>
      <c r="BS135" s="69"/>
      <c r="BT135" s="69"/>
      <c r="BU135" s="69"/>
      <c r="BV135" s="69"/>
      <c r="BW135" s="69"/>
      <c r="BX135" s="69"/>
      <c r="BY135" s="69"/>
      <c r="BZ135" s="69"/>
    </row>
    <row r="136" spans="1:78">
      <c r="A136" s="68"/>
      <c r="B136" s="69"/>
      <c r="C136" s="70"/>
      <c r="D136" s="70"/>
      <c r="E136" s="70"/>
      <c r="F136" s="69"/>
      <c r="G136" s="69"/>
      <c r="H136" s="69"/>
      <c r="I136" s="70"/>
      <c r="J136" s="70"/>
      <c r="K136" s="70"/>
      <c r="L136" s="70"/>
      <c r="M136" s="70"/>
      <c r="N136" s="70"/>
      <c r="O136" s="70"/>
      <c r="P136" s="70"/>
      <c r="Q136" s="70"/>
      <c r="R136" s="69"/>
      <c r="S136" s="115"/>
      <c r="T136" s="69"/>
      <c r="U136" s="69"/>
      <c r="V136" s="69"/>
      <c r="W136" s="73"/>
      <c r="X136" s="69"/>
      <c r="Y136" s="69"/>
      <c r="Z136" s="69"/>
      <c r="AA136" s="69"/>
      <c r="AB136" s="69"/>
      <c r="AC136" s="74"/>
      <c r="AD136" s="74"/>
      <c r="AE136" s="75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</row>
    <row r="137" spans="1:78">
      <c r="A137" s="68"/>
      <c r="B137" s="69"/>
      <c r="C137" s="70"/>
      <c r="D137" s="70"/>
      <c r="E137" s="70"/>
      <c r="F137" s="69"/>
      <c r="G137" s="69"/>
      <c r="H137" s="69"/>
      <c r="I137" s="70"/>
      <c r="J137" s="70"/>
      <c r="K137" s="70"/>
      <c r="L137" s="70"/>
      <c r="M137" s="70"/>
      <c r="N137" s="70"/>
      <c r="O137" s="70"/>
      <c r="P137" s="70"/>
      <c r="Q137" s="70"/>
      <c r="R137" s="69"/>
      <c r="S137" s="115"/>
      <c r="T137" s="69"/>
      <c r="U137" s="69"/>
      <c r="V137" s="69"/>
      <c r="W137" s="73"/>
      <c r="X137" s="69"/>
      <c r="Y137" s="69"/>
      <c r="Z137" s="69"/>
      <c r="AA137" s="69"/>
      <c r="AB137" s="69"/>
      <c r="AC137" s="74"/>
      <c r="AD137" s="74"/>
      <c r="AE137" s="75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  <c r="BF137" s="69"/>
      <c r="BG137" s="69"/>
      <c r="BH137" s="69"/>
      <c r="BI137" s="69"/>
      <c r="BJ137" s="69"/>
      <c r="BK137" s="69"/>
      <c r="BL137" s="69"/>
      <c r="BM137" s="69"/>
      <c r="BN137" s="69"/>
      <c r="BO137" s="69"/>
      <c r="BP137" s="69"/>
      <c r="BQ137" s="69"/>
      <c r="BR137" s="69"/>
      <c r="BS137" s="69"/>
      <c r="BT137" s="69"/>
      <c r="BU137" s="69"/>
      <c r="BV137" s="69"/>
      <c r="BW137" s="69"/>
      <c r="BX137" s="69"/>
      <c r="BY137" s="69"/>
      <c r="BZ137" s="69"/>
    </row>
    <row r="138" spans="1:78">
      <c r="A138" s="68"/>
      <c r="B138" s="69"/>
      <c r="C138" s="70"/>
      <c r="D138" s="70"/>
      <c r="E138" s="70"/>
      <c r="F138" s="69"/>
      <c r="G138" s="69"/>
      <c r="H138" s="69"/>
      <c r="I138" s="70"/>
      <c r="J138" s="70"/>
      <c r="K138" s="70"/>
      <c r="L138" s="70"/>
      <c r="M138" s="70"/>
      <c r="N138" s="70"/>
      <c r="O138" s="70"/>
      <c r="P138" s="70"/>
      <c r="Q138" s="70"/>
      <c r="R138" s="69"/>
      <c r="S138" s="115"/>
      <c r="T138" s="69"/>
      <c r="U138" s="69"/>
      <c r="V138" s="69"/>
      <c r="W138" s="73"/>
      <c r="X138" s="69"/>
      <c r="Y138" s="69"/>
      <c r="Z138" s="69"/>
      <c r="AA138" s="69"/>
      <c r="AB138" s="69"/>
      <c r="AC138" s="74"/>
      <c r="AD138" s="74"/>
      <c r="AE138" s="75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69"/>
      <c r="AY138" s="69"/>
      <c r="AZ138" s="69"/>
      <c r="BA138" s="69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69"/>
      <c r="BM138" s="69"/>
      <c r="BN138" s="69"/>
      <c r="BO138" s="69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69"/>
    </row>
    <row r="139" spans="1:78">
      <c r="A139" s="68"/>
      <c r="B139" s="69"/>
      <c r="C139" s="70"/>
      <c r="D139" s="70"/>
      <c r="E139" s="70"/>
      <c r="F139" s="69"/>
      <c r="G139" s="69"/>
      <c r="H139" s="69"/>
      <c r="I139" s="70"/>
      <c r="J139" s="70"/>
      <c r="K139" s="70"/>
      <c r="L139" s="70"/>
      <c r="M139" s="70"/>
      <c r="N139" s="70"/>
      <c r="O139" s="70"/>
      <c r="P139" s="70"/>
      <c r="Q139" s="70"/>
      <c r="R139" s="69"/>
      <c r="S139" s="115"/>
      <c r="T139" s="69"/>
      <c r="U139" s="69"/>
      <c r="V139" s="69"/>
      <c r="W139" s="73"/>
      <c r="X139" s="69"/>
      <c r="Y139" s="69"/>
      <c r="Z139" s="69"/>
      <c r="AA139" s="69"/>
      <c r="AB139" s="69"/>
      <c r="AC139" s="74"/>
      <c r="AD139" s="74"/>
      <c r="AE139" s="75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69"/>
      <c r="BM139" s="69"/>
      <c r="BN139" s="69"/>
      <c r="BO139" s="69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69"/>
    </row>
    <row r="140" spans="1:78">
      <c r="A140" s="68"/>
      <c r="B140" s="69"/>
      <c r="C140" s="70"/>
      <c r="D140" s="70"/>
      <c r="E140" s="70"/>
      <c r="F140" s="69"/>
      <c r="G140" s="69"/>
      <c r="H140" s="69"/>
      <c r="I140" s="70"/>
      <c r="J140" s="70"/>
      <c r="K140" s="70"/>
      <c r="L140" s="70"/>
      <c r="M140" s="70"/>
      <c r="N140" s="70"/>
      <c r="O140" s="70"/>
      <c r="P140" s="70"/>
      <c r="Q140" s="70"/>
      <c r="R140" s="69"/>
      <c r="S140" s="115"/>
      <c r="T140" s="69"/>
      <c r="U140" s="69"/>
      <c r="V140" s="69"/>
      <c r="W140" s="73"/>
      <c r="X140" s="69"/>
      <c r="Y140" s="69"/>
      <c r="Z140" s="69"/>
      <c r="AA140" s="69"/>
      <c r="AB140" s="69"/>
      <c r="AC140" s="74"/>
      <c r="AD140" s="74"/>
      <c r="AE140" s="75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69"/>
      <c r="AY140" s="69"/>
      <c r="AZ140" s="69"/>
      <c r="BA140" s="69"/>
      <c r="BB140" s="69"/>
      <c r="BC140" s="69"/>
      <c r="BD140" s="69"/>
      <c r="BE140" s="69"/>
      <c r="BF140" s="69"/>
      <c r="BG140" s="69"/>
      <c r="BH140" s="69"/>
      <c r="BI140" s="69"/>
      <c r="BJ140" s="76"/>
      <c r="BK140" s="77"/>
      <c r="BL140" s="77"/>
      <c r="BM140" s="78"/>
      <c r="BN140" s="77"/>
      <c r="BO140" s="79"/>
      <c r="BP140" s="69"/>
      <c r="BQ140" s="69"/>
      <c r="BR140" s="69"/>
      <c r="BS140" s="69"/>
      <c r="BT140" s="69"/>
      <c r="BU140" s="69"/>
      <c r="BV140" s="69"/>
      <c r="BW140" s="69"/>
      <c r="BX140" s="69"/>
      <c r="BY140" s="69"/>
      <c r="BZ140" s="69"/>
    </row>
    <row r="141" spans="1:78">
      <c r="A141" s="68"/>
      <c r="B141" s="69"/>
      <c r="C141" s="70"/>
      <c r="D141" s="70"/>
      <c r="E141" s="70"/>
      <c r="F141" s="69"/>
      <c r="G141" s="69"/>
      <c r="H141" s="69"/>
      <c r="I141" s="70"/>
      <c r="J141" s="70"/>
      <c r="K141" s="70"/>
      <c r="L141" s="70"/>
      <c r="M141" s="70"/>
      <c r="N141" s="70"/>
      <c r="O141" s="70"/>
      <c r="P141" s="70"/>
      <c r="Q141" s="70"/>
      <c r="R141" s="69"/>
      <c r="S141" s="115"/>
      <c r="T141" s="69"/>
      <c r="U141" s="69"/>
      <c r="V141" s="69"/>
      <c r="W141" s="73"/>
      <c r="X141" s="69"/>
      <c r="Y141" s="69"/>
      <c r="Z141" s="69"/>
      <c r="AA141" s="69"/>
      <c r="AB141" s="69"/>
      <c r="AC141" s="74"/>
      <c r="AD141" s="74"/>
      <c r="AE141" s="75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  <c r="AZ141" s="69"/>
      <c r="BA141" s="69"/>
      <c r="BB141" s="69"/>
      <c r="BC141" s="69"/>
      <c r="BD141" s="69"/>
      <c r="BE141" s="69"/>
      <c r="BF141" s="69"/>
      <c r="BG141" s="69"/>
      <c r="BH141" s="69"/>
      <c r="BI141" s="69"/>
      <c r="BJ141" s="80"/>
      <c r="BK141" s="69"/>
      <c r="BL141" s="69"/>
      <c r="BM141" s="71"/>
      <c r="BN141" s="69"/>
      <c r="BO141" s="81"/>
      <c r="BP141" s="69"/>
      <c r="BQ141" s="69"/>
      <c r="BR141" s="69"/>
      <c r="BS141" s="69"/>
      <c r="BT141" s="69"/>
      <c r="BU141" s="69"/>
      <c r="BV141" s="69"/>
      <c r="BW141" s="69"/>
      <c r="BX141" s="69"/>
      <c r="BY141" s="69"/>
      <c r="BZ141" s="69"/>
    </row>
    <row r="142" spans="1:78">
      <c r="A142" s="68"/>
      <c r="B142" s="69"/>
      <c r="C142" s="70"/>
      <c r="D142" s="70"/>
      <c r="E142" s="70"/>
      <c r="F142" s="69"/>
      <c r="G142" s="69"/>
      <c r="H142" s="69"/>
      <c r="I142" s="70"/>
      <c r="J142" s="70"/>
      <c r="K142" s="70"/>
      <c r="L142" s="70"/>
      <c r="M142" s="70"/>
      <c r="N142" s="70"/>
      <c r="O142" s="70"/>
      <c r="P142" s="70"/>
      <c r="Q142" s="70"/>
      <c r="R142" s="69"/>
      <c r="S142" s="115"/>
      <c r="T142" s="69"/>
      <c r="U142" s="69"/>
      <c r="V142" s="69"/>
      <c r="W142" s="73"/>
      <c r="X142" s="69"/>
      <c r="Y142" s="69"/>
      <c r="Z142" s="69"/>
      <c r="AA142" s="69"/>
      <c r="AB142" s="69"/>
      <c r="AC142" s="74"/>
      <c r="AD142" s="74"/>
      <c r="AE142" s="75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  <c r="BE142" s="69"/>
      <c r="BF142" s="69"/>
      <c r="BG142" s="69"/>
      <c r="BH142" s="69"/>
      <c r="BI142" s="69"/>
      <c r="BJ142" s="82"/>
      <c r="BK142" s="83"/>
      <c r="BL142" s="83"/>
      <c r="BM142" s="84"/>
      <c r="BN142" s="83"/>
      <c r="BO142" s="85"/>
      <c r="BP142" s="69"/>
      <c r="BQ142" s="69"/>
      <c r="BR142" s="69"/>
      <c r="BS142" s="69"/>
      <c r="BT142" s="69"/>
      <c r="BU142" s="69"/>
      <c r="BV142" s="69"/>
      <c r="BW142" s="69"/>
      <c r="BX142" s="69"/>
      <c r="BY142" s="69"/>
      <c r="BZ142" s="69"/>
    </row>
    <row r="143" spans="1:78">
      <c r="A143" s="68"/>
      <c r="B143" s="69"/>
      <c r="C143" s="70"/>
      <c r="D143" s="70"/>
      <c r="E143" s="70"/>
      <c r="F143" s="69"/>
      <c r="G143" s="69"/>
      <c r="H143" s="69"/>
      <c r="I143" s="70"/>
      <c r="J143" s="70"/>
      <c r="K143" s="70"/>
      <c r="L143" s="70"/>
      <c r="M143" s="70"/>
      <c r="N143" s="70"/>
      <c r="O143" s="70"/>
      <c r="P143" s="70"/>
      <c r="Q143" s="70"/>
      <c r="R143" s="69"/>
      <c r="S143" s="115"/>
      <c r="T143" s="69"/>
      <c r="U143" s="69"/>
      <c r="V143" s="69"/>
      <c r="W143" s="73"/>
      <c r="X143" s="69"/>
      <c r="Y143" s="69"/>
      <c r="Z143" s="69"/>
      <c r="AA143" s="69"/>
      <c r="AB143" s="69"/>
      <c r="AC143" s="74"/>
      <c r="AD143" s="74"/>
      <c r="AE143" s="75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86"/>
      <c r="BK143" s="87"/>
      <c r="BL143" s="87"/>
      <c r="BM143" s="88"/>
      <c r="BN143" s="69"/>
      <c r="BO143" s="69"/>
      <c r="BP143" s="69"/>
      <c r="BQ143" s="69"/>
      <c r="BR143" s="69"/>
      <c r="BS143" s="69"/>
      <c r="BT143" s="69"/>
      <c r="BU143" s="69"/>
      <c r="BV143" s="69"/>
      <c r="BW143" s="69"/>
      <c r="BX143" s="69"/>
      <c r="BY143" s="69"/>
      <c r="BZ143" s="69"/>
    </row>
    <row r="144" spans="1:78">
      <c r="A144" s="68"/>
      <c r="B144" s="69"/>
      <c r="C144" s="70"/>
      <c r="D144" s="70"/>
      <c r="E144" s="70"/>
      <c r="F144" s="69"/>
      <c r="G144" s="69"/>
      <c r="H144" s="69"/>
      <c r="I144" s="70"/>
      <c r="J144" s="70"/>
      <c r="K144" s="70"/>
      <c r="L144" s="70"/>
      <c r="M144" s="70"/>
      <c r="N144" s="70"/>
      <c r="O144" s="70"/>
      <c r="P144" s="70"/>
      <c r="Q144" s="70"/>
      <c r="R144" s="69"/>
      <c r="S144" s="115"/>
      <c r="T144" s="69"/>
      <c r="U144" s="69"/>
      <c r="V144" s="69"/>
      <c r="W144" s="73"/>
      <c r="X144" s="69"/>
      <c r="Y144" s="69"/>
      <c r="Z144" s="69"/>
      <c r="AA144" s="69"/>
      <c r="AB144" s="69"/>
      <c r="AC144" s="74"/>
      <c r="AD144" s="74"/>
      <c r="AE144" s="75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69"/>
      <c r="BT144" s="69"/>
      <c r="BU144" s="69"/>
      <c r="BV144" s="69"/>
      <c r="BW144" s="69"/>
      <c r="BX144" s="69"/>
      <c r="BY144" s="69"/>
      <c r="BZ144" s="69"/>
    </row>
    <row r="145" spans="1:78">
      <c r="A145" s="68"/>
      <c r="B145" s="69"/>
      <c r="C145" s="70"/>
      <c r="D145" s="70"/>
      <c r="E145" s="70"/>
      <c r="F145" s="69"/>
      <c r="G145" s="69"/>
      <c r="H145" s="69"/>
      <c r="I145" s="70"/>
      <c r="J145" s="70"/>
      <c r="K145" s="70"/>
      <c r="L145" s="70"/>
      <c r="M145" s="70"/>
      <c r="N145" s="70"/>
      <c r="O145" s="70"/>
      <c r="P145" s="70"/>
      <c r="Q145" s="70"/>
      <c r="R145" s="69"/>
      <c r="S145" s="115"/>
      <c r="T145" s="69"/>
      <c r="U145" s="69"/>
      <c r="V145" s="69"/>
      <c r="W145" s="73"/>
      <c r="X145" s="69"/>
      <c r="Y145" s="69"/>
      <c r="Z145" s="69"/>
      <c r="AA145" s="69"/>
      <c r="AB145" s="69"/>
      <c r="AC145" s="74"/>
      <c r="AD145" s="74"/>
      <c r="AE145" s="75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69"/>
      <c r="BR145" s="69"/>
      <c r="BS145" s="69"/>
      <c r="BT145" s="69"/>
      <c r="BU145" s="69"/>
      <c r="BV145" s="69"/>
      <c r="BW145" s="69"/>
      <c r="BX145" s="69"/>
      <c r="BY145" s="69"/>
      <c r="BZ145" s="69"/>
    </row>
    <row r="146" spans="1:78">
      <c r="A146" s="68"/>
      <c r="B146" s="69"/>
      <c r="C146" s="70"/>
      <c r="D146" s="70"/>
      <c r="E146" s="70"/>
      <c r="F146" s="69"/>
      <c r="G146" s="69"/>
      <c r="H146" s="69"/>
      <c r="I146" s="70"/>
      <c r="J146" s="70"/>
      <c r="K146" s="70"/>
      <c r="L146" s="70"/>
      <c r="M146" s="70"/>
      <c r="N146" s="70"/>
      <c r="O146" s="70"/>
      <c r="P146" s="70"/>
      <c r="Q146" s="70"/>
      <c r="R146" s="69"/>
      <c r="S146" s="115"/>
      <c r="T146" s="69"/>
      <c r="U146" s="69"/>
      <c r="V146" s="69"/>
      <c r="W146" s="73"/>
      <c r="X146" s="69"/>
      <c r="Y146" s="69"/>
      <c r="Z146" s="69"/>
      <c r="AA146" s="69"/>
      <c r="AB146" s="69"/>
      <c r="AC146" s="74"/>
      <c r="AD146" s="74"/>
      <c r="AE146" s="75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  <c r="BG146" s="69"/>
      <c r="BH146" s="69"/>
      <c r="BI146" s="69"/>
      <c r="BJ146" s="69"/>
      <c r="BK146" s="69"/>
      <c r="BL146" s="69"/>
      <c r="BM146" s="69"/>
      <c r="BN146" s="69"/>
      <c r="BO146" s="69"/>
      <c r="BP146" s="69"/>
      <c r="BQ146" s="69"/>
      <c r="BR146" s="69"/>
      <c r="BS146" s="69"/>
      <c r="BT146" s="69"/>
      <c r="BU146" s="69"/>
      <c r="BV146" s="69"/>
      <c r="BW146" s="69"/>
      <c r="BX146" s="69"/>
      <c r="BY146" s="69"/>
      <c r="BZ146" s="69"/>
    </row>
    <row r="147" spans="1:78">
      <c r="A147" s="68"/>
      <c r="B147" s="69"/>
      <c r="C147" s="70"/>
      <c r="D147" s="70"/>
      <c r="E147" s="70"/>
      <c r="F147" s="69"/>
      <c r="G147" s="69"/>
      <c r="H147" s="69"/>
      <c r="I147" s="70"/>
      <c r="J147" s="70"/>
      <c r="K147" s="70"/>
      <c r="L147" s="70"/>
      <c r="M147" s="70"/>
      <c r="N147" s="70"/>
      <c r="O147" s="70"/>
      <c r="P147" s="70"/>
      <c r="Q147" s="70"/>
      <c r="R147" s="69"/>
      <c r="S147" s="115"/>
      <c r="T147" s="69"/>
      <c r="U147" s="69"/>
      <c r="V147" s="69"/>
      <c r="W147" s="73"/>
      <c r="X147" s="69"/>
      <c r="Y147" s="69"/>
      <c r="Z147" s="69"/>
      <c r="AA147" s="69"/>
      <c r="AB147" s="69"/>
      <c r="AC147" s="74"/>
      <c r="AD147" s="74"/>
      <c r="AE147" s="75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  <c r="AQ147" s="69"/>
      <c r="AR147" s="69"/>
      <c r="AS147" s="69"/>
      <c r="AT147" s="69"/>
      <c r="AU147" s="69"/>
      <c r="AV147" s="69"/>
      <c r="AW147" s="69"/>
      <c r="AX147" s="69"/>
      <c r="AY147" s="69"/>
      <c r="AZ147" s="69"/>
      <c r="BA147" s="69"/>
      <c r="BB147" s="69"/>
      <c r="BC147" s="69"/>
      <c r="BD147" s="69"/>
      <c r="BE147" s="69"/>
      <c r="BF147" s="69"/>
      <c r="BG147" s="69"/>
      <c r="BH147" s="69"/>
      <c r="BI147" s="69"/>
      <c r="BJ147" s="69"/>
      <c r="BK147" s="69"/>
      <c r="BL147" s="69"/>
      <c r="BM147" s="69"/>
      <c r="BN147" s="69"/>
      <c r="BO147" s="69"/>
      <c r="BP147" s="69"/>
      <c r="BQ147" s="69"/>
      <c r="BR147" s="69"/>
      <c r="BS147" s="69"/>
      <c r="BT147" s="69"/>
      <c r="BU147" s="69"/>
      <c r="BV147" s="69"/>
      <c r="BW147" s="69"/>
      <c r="BX147" s="69"/>
      <c r="BY147" s="69"/>
      <c r="BZ147" s="69"/>
    </row>
    <row r="148" spans="1:78">
      <c r="A148" s="68"/>
      <c r="B148" s="69"/>
      <c r="C148" s="70"/>
      <c r="D148" s="70"/>
      <c r="E148" s="70"/>
      <c r="F148" s="69"/>
      <c r="G148" s="69"/>
      <c r="H148" s="69"/>
      <c r="I148" s="70"/>
      <c r="J148" s="70"/>
      <c r="K148" s="70"/>
      <c r="L148" s="70"/>
      <c r="M148" s="70"/>
      <c r="N148" s="70"/>
      <c r="O148" s="70"/>
      <c r="P148" s="70"/>
      <c r="Q148" s="70"/>
      <c r="R148" s="69"/>
      <c r="S148" s="115"/>
      <c r="T148" s="69"/>
      <c r="U148" s="69"/>
      <c r="V148" s="69"/>
      <c r="W148" s="73"/>
      <c r="X148" s="69"/>
      <c r="Y148" s="69"/>
      <c r="Z148" s="69"/>
      <c r="AA148" s="69"/>
      <c r="AB148" s="69"/>
      <c r="AC148" s="74"/>
      <c r="AD148" s="74"/>
      <c r="AE148" s="75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  <c r="BF148" s="69"/>
      <c r="BG148" s="69"/>
      <c r="BH148" s="69"/>
      <c r="BI148" s="69"/>
      <c r="BJ148" s="69"/>
      <c r="BK148" s="69"/>
      <c r="BL148" s="69"/>
      <c r="BM148" s="69"/>
      <c r="BN148" s="69"/>
      <c r="BO148" s="69"/>
      <c r="BP148" s="69"/>
      <c r="BQ148" s="69"/>
      <c r="BR148" s="69"/>
      <c r="BS148" s="69"/>
      <c r="BT148" s="69"/>
      <c r="BU148" s="69"/>
      <c r="BV148" s="69"/>
      <c r="BW148" s="69"/>
      <c r="BX148" s="69"/>
      <c r="BY148" s="69"/>
      <c r="BZ148" s="69"/>
    </row>
    <row r="149" spans="1:78">
      <c r="A149" s="68"/>
      <c r="B149" s="69"/>
      <c r="C149" s="70"/>
      <c r="D149" s="70"/>
      <c r="E149" s="70"/>
      <c r="F149" s="69"/>
      <c r="G149" s="69"/>
      <c r="H149" s="69"/>
      <c r="I149" s="70"/>
      <c r="J149" s="70"/>
      <c r="K149" s="70"/>
      <c r="L149" s="70"/>
      <c r="M149" s="70"/>
      <c r="N149" s="70"/>
      <c r="O149" s="70"/>
      <c r="P149" s="70"/>
      <c r="Q149" s="70"/>
      <c r="R149" s="69"/>
      <c r="S149" s="115"/>
      <c r="T149" s="69"/>
      <c r="U149" s="69"/>
      <c r="V149" s="69"/>
      <c r="W149" s="73"/>
      <c r="X149" s="69"/>
      <c r="Y149" s="69"/>
      <c r="Z149" s="69"/>
      <c r="AA149" s="69"/>
      <c r="AB149" s="69"/>
      <c r="AC149" s="74"/>
      <c r="AD149" s="74"/>
      <c r="AE149" s="75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  <c r="BE149" s="69"/>
      <c r="BF149" s="69"/>
      <c r="BG149" s="69"/>
      <c r="BH149" s="69"/>
      <c r="BI149" s="69"/>
      <c r="BJ149" s="69"/>
      <c r="BK149" s="69"/>
      <c r="BL149" s="69"/>
      <c r="BM149" s="69"/>
      <c r="BN149" s="69"/>
      <c r="BO149" s="69"/>
      <c r="BP149" s="69"/>
      <c r="BQ149" s="69"/>
      <c r="BR149" s="69"/>
      <c r="BS149" s="69"/>
      <c r="BT149" s="69"/>
      <c r="BU149" s="69"/>
      <c r="BV149" s="69"/>
      <c r="BW149" s="69"/>
      <c r="BX149" s="69"/>
      <c r="BY149" s="69"/>
      <c r="BZ149" s="69"/>
    </row>
    <row r="150" spans="1:78">
      <c r="A150" s="68"/>
      <c r="B150" s="69"/>
      <c r="C150" s="70"/>
      <c r="D150" s="70"/>
      <c r="E150" s="70"/>
      <c r="F150" s="69"/>
      <c r="G150" s="69"/>
      <c r="H150" s="69"/>
      <c r="I150" s="70"/>
      <c r="J150" s="70"/>
      <c r="K150" s="70"/>
      <c r="L150" s="70"/>
      <c r="M150" s="70"/>
      <c r="N150" s="70"/>
      <c r="O150" s="70"/>
      <c r="P150" s="70"/>
      <c r="Q150" s="70"/>
      <c r="R150" s="69"/>
      <c r="S150" s="115"/>
      <c r="T150" s="69"/>
      <c r="U150" s="69"/>
      <c r="V150" s="69"/>
      <c r="W150" s="73"/>
      <c r="X150" s="69"/>
      <c r="Y150" s="69"/>
      <c r="Z150" s="69"/>
      <c r="AA150" s="69"/>
      <c r="AB150" s="69"/>
      <c r="AC150" s="74"/>
      <c r="AD150" s="74"/>
      <c r="AE150" s="75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69"/>
      <c r="BA150" s="69"/>
      <c r="BB150" s="69"/>
      <c r="BC150" s="69"/>
      <c r="BD150" s="69"/>
      <c r="BE150" s="69"/>
      <c r="BF150" s="69"/>
      <c r="BG150" s="69"/>
      <c r="BH150" s="69"/>
      <c r="BI150" s="69"/>
      <c r="BJ150" s="69"/>
      <c r="BK150" s="69"/>
      <c r="BL150" s="69"/>
      <c r="BM150" s="69"/>
      <c r="BN150" s="69"/>
      <c r="BO150" s="69"/>
      <c r="BP150" s="69"/>
      <c r="BQ150" s="69"/>
      <c r="BR150" s="69"/>
      <c r="BS150" s="69"/>
      <c r="BT150" s="69"/>
      <c r="BU150" s="69"/>
      <c r="BV150" s="69"/>
      <c r="BW150" s="69"/>
      <c r="BX150" s="69"/>
      <c r="BY150" s="69"/>
      <c r="BZ150" s="69"/>
    </row>
    <row r="151" spans="1:78">
      <c r="A151" s="68"/>
      <c r="B151" s="69"/>
      <c r="C151" s="70"/>
      <c r="D151" s="70"/>
      <c r="E151" s="70"/>
      <c r="F151" s="69"/>
      <c r="G151" s="69"/>
      <c r="H151" s="69"/>
      <c r="I151" s="70"/>
      <c r="J151" s="70"/>
      <c r="K151" s="70"/>
      <c r="L151" s="70"/>
      <c r="M151" s="70"/>
      <c r="N151" s="70"/>
      <c r="O151" s="70"/>
      <c r="P151" s="70"/>
      <c r="Q151" s="70"/>
      <c r="R151" s="69"/>
      <c r="S151" s="115"/>
      <c r="T151" s="69"/>
      <c r="U151" s="69"/>
      <c r="V151" s="69"/>
      <c r="W151" s="73"/>
      <c r="X151" s="69"/>
      <c r="Y151" s="69"/>
      <c r="Z151" s="69"/>
      <c r="AA151" s="69"/>
      <c r="AB151" s="69"/>
      <c r="AC151" s="74"/>
      <c r="AD151" s="74"/>
      <c r="AE151" s="75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69"/>
      <c r="BD151" s="69"/>
      <c r="BE151" s="69"/>
      <c r="BF151" s="69"/>
      <c r="BG151" s="69"/>
      <c r="BH151" s="69"/>
      <c r="BI151" s="69"/>
      <c r="BJ151" s="69"/>
      <c r="BK151" s="69"/>
      <c r="BL151" s="69"/>
      <c r="BM151" s="69"/>
      <c r="BN151" s="69"/>
      <c r="BO151" s="69"/>
      <c r="BP151" s="69"/>
      <c r="BQ151" s="69"/>
      <c r="BR151" s="69"/>
      <c r="BS151" s="69"/>
      <c r="BT151" s="69"/>
      <c r="BU151" s="69"/>
      <c r="BV151" s="69"/>
      <c r="BW151" s="69"/>
      <c r="BX151" s="69"/>
      <c r="BY151" s="69"/>
      <c r="BZ151" s="69"/>
    </row>
    <row r="152" spans="1:78">
      <c r="A152" s="68"/>
      <c r="B152" s="69"/>
      <c r="C152" s="70"/>
      <c r="D152" s="70"/>
      <c r="E152" s="70"/>
      <c r="F152" s="69"/>
      <c r="G152" s="69"/>
      <c r="H152" s="69"/>
      <c r="I152" s="70"/>
      <c r="J152" s="70"/>
      <c r="K152" s="70"/>
      <c r="L152" s="70"/>
      <c r="M152" s="70"/>
      <c r="N152" s="70"/>
      <c r="O152" s="70"/>
      <c r="P152" s="70"/>
      <c r="Q152" s="70"/>
      <c r="R152" s="69"/>
      <c r="S152" s="115"/>
      <c r="T152" s="69"/>
      <c r="U152" s="69"/>
      <c r="V152" s="69"/>
      <c r="W152" s="73"/>
      <c r="X152" s="69"/>
      <c r="Y152" s="69"/>
      <c r="Z152" s="69"/>
      <c r="AA152" s="69"/>
      <c r="AB152" s="69"/>
      <c r="AC152" s="74"/>
      <c r="AD152" s="74"/>
      <c r="AE152" s="75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69"/>
      <c r="AW152" s="69"/>
      <c r="AX152" s="69"/>
      <c r="AY152" s="69"/>
      <c r="AZ152" s="69"/>
      <c r="BA152" s="69"/>
      <c r="BB152" s="69"/>
      <c r="BC152" s="69"/>
      <c r="BD152" s="69"/>
      <c r="BE152" s="69"/>
      <c r="BF152" s="69"/>
      <c r="BG152" s="69"/>
      <c r="BH152" s="69"/>
      <c r="BI152" s="69"/>
      <c r="BJ152" s="69"/>
      <c r="BK152" s="69"/>
      <c r="BL152" s="69"/>
      <c r="BM152" s="69"/>
      <c r="BN152" s="69"/>
      <c r="BO152" s="69"/>
      <c r="BP152" s="69"/>
      <c r="BQ152" s="69"/>
      <c r="BR152" s="69"/>
      <c r="BS152" s="69"/>
      <c r="BT152" s="69"/>
      <c r="BU152" s="69"/>
      <c r="BV152" s="69"/>
      <c r="BW152" s="69"/>
      <c r="BX152" s="69"/>
      <c r="BY152" s="69"/>
      <c r="BZ152" s="69"/>
    </row>
    <row r="153" spans="1:78">
      <c r="A153" s="68"/>
      <c r="B153" s="69"/>
      <c r="C153" s="70"/>
      <c r="D153" s="70"/>
      <c r="E153" s="70"/>
      <c r="F153" s="69"/>
      <c r="G153" s="69"/>
      <c r="H153" s="69"/>
      <c r="I153" s="70"/>
      <c r="J153" s="70"/>
      <c r="K153" s="70"/>
      <c r="L153" s="70"/>
      <c r="M153" s="70"/>
      <c r="N153" s="70"/>
      <c r="O153" s="70"/>
      <c r="P153" s="70"/>
      <c r="Q153" s="70"/>
      <c r="R153" s="69"/>
      <c r="S153" s="115"/>
      <c r="T153" s="69"/>
      <c r="U153" s="69"/>
      <c r="V153" s="69"/>
      <c r="W153" s="73"/>
      <c r="X153" s="69"/>
      <c r="Y153" s="69"/>
      <c r="Z153" s="69"/>
      <c r="AA153" s="69"/>
      <c r="AB153" s="69"/>
      <c r="AC153" s="74"/>
      <c r="AD153" s="74"/>
      <c r="AE153" s="75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  <c r="BC153" s="69"/>
      <c r="BD153" s="69"/>
      <c r="BE153" s="69"/>
      <c r="BF153" s="69"/>
      <c r="BG153" s="69"/>
      <c r="BH153" s="69"/>
      <c r="BI153" s="69"/>
      <c r="BJ153" s="69"/>
      <c r="BK153" s="69"/>
      <c r="BL153" s="69"/>
      <c r="BM153" s="69"/>
      <c r="BN153" s="69"/>
      <c r="BO153" s="69"/>
      <c r="BP153" s="69"/>
      <c r="BQ153" s="69"/>
      <c r="BR153" s="69"/>
      <c r="BS153" s="69"/>
      <c r="BT153" s="69"/>
      <c r="BU153" s="69"/>
      <c r="BV153" s="69"/>
      <c r="BW153" s="69"/>
      <c r="BX153" s="69"/>
      <c r="BY153" s="69"/>
      <c r="BZ153" s="69"/>
    </row>
    <row r="154" spans="1:78">
      <c r="A154" s="68"/>
      <c r="B154" s="69"/>
      <c r="C154" s="70"/>
      <c r="D154" s="70"/>
      <c r="E154" s="70"/>
      <c r="F154" s="69"/>
      <c r="G154" s="69"/>
      <c r="H154" s="69"/>
      <c r="I154" s="70"/>
      <c r="J154" s="70"/>
      <c r="K154" s="70"/>
      <c r="L154" s="70"/>
      <c r="M154" s="70"/>
      <c r="N154" s="70"/>
      <c r="O154" s="70"/>
      <c r="P154" s="70"/>
      <c r="Q154" s="70"/>
      <c r="R154" s="69"/>
      <c r="S154" s="115"/>
      <c r="T154" s="69"/>
      <c r="U154" s="69"/>
      <c r="V154" s="69"/>
      <c r="W154" s="73"/>
      <c r="X154" s="69"/>
      <c r="Y154" s="69"/>
      <c r="Z154" s="69"/>
      <c r="AA154" s="69"/>
      <c r="AB154" s="69"/>
      <c r="AC154" s="74"/>
      <c r="AD154" s="74"/>
      <c r="AE154" s="75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69"/>
      <c r="BA154" s="69"/>
      <c r="BB154" s="69"/>
      <c r="BC154" s="69"/>
      <c r="BD154" s="69"/>
      <c r="BE154" s="69"/>
      <c r="BF154" s="69"/>
      <c r="BG154" s="69"/>
      <c r="BH154" s="69"/>
      <c r="BI154" s="69"/>
      <c r="BJ154" s="69"/>
      <c r="BK154" s="69"/>
      <c r="BL154" s="69"/>
      <c r="BM154" s="69"/>
      <c r="BN154" s="69"/>
      <c r="BO154" s="69"/>
      <c r="BP154" s="69"/>
      <c r="BQ154" s="69"/>
      <c r="BR154" s="69"/>
      <c r="BS154" s="69"/>
      <c r="BT154" s="69"/>
      <c r="BU154" s="69"/>
      <c r="BV154" s="69"/>
      <c r="BW154" s="69"/>
      <c r="BX154" s="69"/>
      <c r="BY154" s="69"/>
      <c r="BZ154" s="69"/>
    </row>
    <row r="155" spans="1:78">
      <c r="A155" s="68"/>
      <c r="B155" s="69"/>
      <c r="C155" s="70"/>
      <c r="D155" s="70"/>
      <c r="E155" s="70"/>
      <c r="F155" s="69"/>
      <c r="G155" s="69"/>
      <c r="H155" s="69"/>
      <c r="I155" s="70"/>
      <c r="J155" s="70"/>
      <c r="K155" s="70"/>
      <c r="L155" s="70"/>
      <c r="M155" s="70"/>
      <c r="N155" s="70"/>
      <c r="O155" s="70"/>
      <c r="P155" s="70"/>
      <c r="Q155" s="70"/>
      <c r="R155" s="69"/>
      <c r="S155" s="115"/>
      <c r="T155" s="69"/>
      <c r="U155" s="69"/>
      <c r="V155" s="69"/>
      <c r="W155" s="73"/>
      <c r="X155" s="69"/>
      <c r="Y155" s="69"/>
      <c r="Z155" s="69"/>
      <c r="AA155" s="69"/>
      <c r="AB155" s="69"/>
      <c r="AC155" s="74"/>
      <c r="AD155" s="74"/>
      <c r="AE155" s="75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9"/>
      <c r="AX155" s="69"/>
      <c r="AY155" s="69"/>
      <c r="AZ155" s="69"/>
      <c r="BA155" s="69"/>
      <c r="BB155" s="69"/>
      <c r="BC155" s="69"/>
      <c r="BD155" s="69"/>
      <c r="BE155" s="69"/>
      <c r="BF155" s="69"/>
      <c r="BG155" s="69"/>
      <c r="BH155" s="69"/>
      <c r="BI155" s="69"/>
      <c r="BJ155" s="69"/>
      <c r="BK155" s="69"/>
      <c r="BL155" s="69"/>
      <c r="BM155" s="69"/>
      <c r="BN155" s="69"/>
      <c r="BO155" s="69"/>
      <c r="BP155" s="69"/>
      <c r="BQ155" s="69"/>
      <c r="BR155" s="69"/>
      <c r="BS155" s="69"/>
      <c r="BT155" s="69"/>
      <c r="BU155" s="69"/>
      <c r="BV155" s="69"/>
      <c r="BW155" s="69"/>
      <c r="BX155" s="69"/>
      <c r="BY155" s="69"/>
      <c r="BZ155" s="69"/>
    </row>
    <row r="156" spans="1:78">
      <c r="A156" s="68"/>
      <c r="B156" s="69"/>
      <c r="C156" s="70"/>
      <c r="D156" s="70"/>
      <c r="E156" s="70"/>
      <c r="F156" s="69"/>
      <c r="G156" s="69"/>
      <c r="H156" s="69"/>
      <c r="I156" s="70"/>
      <c r="J156" s="70"/>
      <c r="K156" s="70"/>
      <c r="L156" s="70"/>
      <c r="M156" s="70"/>
      <c r="N156" s="70"/>
      <c r="O156" s="70"/>
      <c r="P156" s="70"/>
      <c r="Q156" s="70"/>
      <c r="R156" s="69"/>
      <c r="S156" s="115"/>
      <c r="T156" s="69"/>
      <c r="U156" s="69"/>
      <c r="V156" s="69"/>
      <c r="W156" s="73"/>
      <c r="X156" s="69"/>
      <c r="Y156" s="69"/>
      <c r="Z156" s="69"/>
      <c r="AA156" s="69"/>
      <c r="AB156" s="69"/>
      <c r="AC156" s="74"/>
      <c r="AD156" s="74"/>
      <c r="AE156" s="75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69"/>
      <c r="AW156" s="69"/>
      <c r="AX156" s="69"/>
      <c r="AY156" s="69"/>
      <c r="AZ156" s="69"/>
      <c r="BA156" s="69"/>
      <c r="BB156" s="69"/>
      <c r="BC156" s="69"/>
      <c r="BD156" s="69"/>
      <c r="BE156" s="69"/>
      <c r="BF156" s="69"/>
      <c r="BG156" s="69"/>
      <c r="BH156" s="69"/>
      <c r="BI156" s="69"/>
      <c r="BJ156" s="69"/>
      <c r="BK156" s="69"/>
      <c r="BL156" s="69"/>
      <c r="BM156" s="69"/>
      <c r="BN156" s="69"/>
      <c r="BO156" s="69"/>
      <c r="BP156" s="69"/>
      <c r="BQ156" s="69"/>
      <c r="BR156" s="69"/>
      <c r="BS156" s="69"/>
      <c r="BT156" s="69"/>
      <c r="BU156" s="69"/>
      <c r="BV156" s="69"/>
      <c r="BW156" s="69"/>
      <c r="BX156" s="69"/>
      <c r="BY156" s="69"/>
      <c r="BZ156" s="69"/>
    </row>
    <row r="157" spans="1:78">
      <c r="A157" s="68"/>
      <c r="B157" s="69"/>
      <c r="C157" s="70"/>
      <c r="D157" s="70"/>
      <c r="E157" s="70"/>
      <c r="F157" s="69"/>
      <c r="G157" s="69"/>
      <c r="H157" s="69"/>
      <c r="I157" s="70"/>
      <c r="J157" s="70"/>
      <c r="K157" s="70"/>
      <c r="L157" s="70"/>
      <c r="M157" s="70"/>
      <c r="N157" s="70"/>
      <c r="O157" s="70"/>
      <c r="P157" s="70"/>
      <c r="Q157" s="70"/>
      <c r="R157" s="69"/>
      <c r="S157" s="115"/>
      <c r="T157" s="69"/>
      <c r="U157" s="69"/>
      <c r="V157" s="69"/>
      <c r="W157" s="73"/>
      <c r="X157" s="69"/>
      <c r="Y157" s="69"/>
      <c r="Z157" s="69"/>
      <c r="AA157" s="69"/>
      <c r="AB157" s="69"/>
      <c r="AC157" s="74"/>
      <c r="AD157" s="74"/>
      <c r="AE157" s="75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69"/>
      <c r="AW157" s="69"/>
      <c r="AX157" s="69"/>
      <c r="AY157" s="69"/>
      <c r="AZ157" s="69"/>
      <c r="BA157" s="69"/>
      <c r="BB157" s="69"/>
      <c r="BC157" s="69"/>
      <c r="BD157" s="69"/>
      <c r="BE157" s="69"/>
      <c r="BF157" s="69"/>
      <c r="BG157" s="69"/>
      <c r="BH157" s="69"/>
      <c r="BI157" s="69"/>
      <c r="BJ157" s="69"/>
      <c r="BK157" s="69"/>
      <c r="BL157" s="69"/>
      <c r="BM157" s="69"/>
      <c r="BN157" s="69"/>
      <c r="BO157" s="69"/>
      <c r="BP157" s="69"/>
      <c r="BQ157" s="69"/>
      <c r="BR157" s="69"/>
      <c r="BS157" s="69"/>
      <c r="BT157" s="69"/>
      <c r="BU157" s="69"/>
      <c r="BV157" s="69"/>
      <c r="BW157" s="69"/>
      <c r="BX157" s="69"/>
      <c r="BY157" s="69"/>
      <c r="BZ157" s="69"/>
    </row>
    <row r="158" spans="1:78">
      <c r="A158" s="68"/>
      <c r="B158" s="69"/>
      <c r="C158" s="70"/>
      <c r="D158" s="70"/>
      <c r="E158" s="70"/>
      <c r="F158" s="69"/>
      <c r="G158" s="69"/>
      <c r="H158" s="69"/>
      <c r="I158" s="70"/>
      <c r="J158" s="70"/>
      <c r="K158" s="70"/>
      <c r="L158" s="70"/>
      <c r="M158" s="70"/>
      <c r="N158" s="70"/>
      <c r="O158" s="70"/>
      <c r="P158" s="70"/>
      <c r="Q158" s="70"/>
      <c r="R158" s="69"/>
      <c r="S158" s="115"/>
      <c r="T158" s="69"/>
      <c r="U158" s="69"/>
      <c r="V158" s="69"/>
      <c r="W158" s="73"/>
      <c r="X158" s="69"/>
      <c r="Y158" s="69"/>
      <c r="Z158" s="69"/>
      <c r="AA158" s="69"/>
      <c r="AB158" s="69"/>
      <c r="AC158" s="74"/>
      <c r="AD158" s="74"/>
      <c r="AE158" s="75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  <c r="BE158" s="69"/>
      <c r="BF158" s="69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  <c r="BQ158" s="69"/>
      <c r="BR158" s="69"/>
      <c r="BS158" s="69"/>
      <c r="BT158" s="69"/>
      <c r="BU158" s="69"/>
      <c r="BV158" s="69"/>
      <c r="BW158" s="69"/>
      <c r="BX158" s="69"/>
      <c r="BY158" s="69"/>
      <c r="BZ158" s="69"/>
    </row>
    <row r="159" spans="1:78">
      <c r="A159" s="68"/>
      <c r="B159" s="69"/>
      <c r="C159" s="70"/>
      <c r="D159" s="70"/>
      <c r="E159" s="70"/>
      <c r="F159" s="69"/>
      <c r="G159" s="69"/>
      <c r="H159" s="69"/>
      <c r="I159" s="70"/>
      <c r="J159" s="70"/>
      <c r="K159" s="70"/>
      <c r="L159" s="70"/>
      <c r="M159" s="70"/>
      <c r="N159" s="70"/>
      <c r="O159" s="70"/>
      <c r="P159" s="70"/>
      <c r="Q159" s="70"/>
      <c r="R159" s="69"/>
      <c r="S159" s="115"/>
      <c r="T159" s="69"/>
      <c r="U159" s="69"/>
      <c r="V159" s="69"/>
      <c r="W159" s="73"/>
      <c r="X159" s="69"/>
      <c r="Y159" s="69"/>
      <c r="Z159" s="69"/>
      <c r="AA159" s="69"/>
      <c r="AB159" s="69"/>
      <c r="AC159" s="74"/>
      <c r="AD159" s="74"/>
      <c r="AE159" s="75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69"/>
      <c r="AY159" s="69"/>
      <c r="AZ159" s="69"/>
      <c r="BA159" s="69"/>
      <c r="BB159" s="69"/>
      <c r="BC159" s="69"/>
      <c r="BD159" s="69"/>
      <c r="BE159" s="69"/>
      <c r="BF159" s="69"/>
      <c r="BG159" s="69"/>
      <c r="BH159" s="69"/>
      <c r="BI159" s="69"/>
      <c r="BJ159" s="69"/>
      <c r="BK159" s="69"/>
      <c r="BL159" s="69"/>
      <c r="BM159" s="69"/>
      <c r="BN159" s="69"/>
      <c r="BO159" s="69"/>
      <c r="BP159" s="69"/>
      <c r="BQ159" s="69"/>
      <c r="BR159" s="69"/>
      <c r="BS159" s="69"/>
      <c r="BT159" s="69"/>
      <c r="BU159" s="69"/>
      <c r="BV159" s="69"/>
      <c r="BW159" s="69"/>
      <c r="BX159" s="69"/>
      <c r="BY159" s="69"/>
      <c r="BZ159" s="69"/>
    </row>
    <row r="160" spans="1:78">
      <c r="A160" s="68"/>
      <c r="B160" s="69"/>
      <c r="C160" s="70"/>
      <c r="D160" s="70"/>
      <c r="E160" s="70"/>
      <c r="F160" s="69"/>
      <c r="G160" s="69"/>
      <c r="H160" s="69"/>
      <c r="I160" s="70"/>
      <c r="J160" s="70"/>
      <c r="K160" s="70"/>
      <c r="L160" s="70"/>
      <c r="M160" s="70"/>
      <c r="N160" s="70"/>
      <c r="O160" s="70"/>
      <c r="P160" s="70"/>
      <c r="Q160" s="70"/>
      <c r="R160" s="69"/>
      <c r="S160" s="115"/>
      <c r="T160" s="69"/>
      <c r="U160" s="69"/>
      <c r="V160" s="69"/>
      <c r="W160" s="73"/>
      <c r="X160" s="69"/>
      <c r="Y160" s="69"/>
      <c r="Z160" s="69"/>
      <c r="AA160" s="69"/>
      <c r="AB160" s="69"/>
      <c r="AC160" s="74"/>
      <c r="AD160" s="74"/>
      <c r="AE160" s="75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  <c r="AR160" s="69"/>
      <c r="AS160" s="69"/>
      <c r="AT160" s="69"/>
      <c r="AU160" s="69"/>
      <c r="AV160" s="69"/>
      <c r="AW160" s="69"/>
      <c r="AX160" s="69"/>
      <c r="AY160" s="69"/>
      <c r="AZ160" s="69"/>
      <c r="BA160" s="69"/>
      <c r="BB160" s="69"/>
      <c r="BC160" s="69"/>
      <c r="BD160" s="69"/>
      <c r="BE160" s="69"/>
      <c r="BF160" s="69"/>
      <c r="BG160" s="69"/>
      <c r="BH160" s="69"/>
      <c r="BI160" s="69"/>
      <c r="BJ160" s="69"/>
      <c r="BK160" s="69"/>
      <c r="BL160" s="69"/>
      <c r="BM160" s="69"/>
      <c r="BN160" s="69"/>
      <c r="BO160" s="69"/>
      <c r="BP160" s="69"/>
      <c r="BQ160" s="69"/>
      <c r="BR160" s="69"/>
      <c r="BS160" s="69"/>
      <c r="BT160" s="69"/>
      <c r="BU160" s="69"/>
      <c r="BV160" s="69"/>
      <c r="BW160" s="69"/>
      <c r="BX160" s="69"/>
      <c r="BY160" s="69"/>
      <c r="BZ160" s="69"/>
    </row>
    <row r="161" spans="1:78">
      <c r="A161" s="68"/>
      <c r="B161" s="69"/>
      <c r="C161" s="70"/>
      <c r="D161" s="70"/>
      <c r="E161" s="70"/>
      <c r="F161" s="69"/>
      <c r="G161" s="69"/>
      <c r="H161" s="69"/>
      <c r="I161" s="70"/>
      <c r="J161" s="70"/>
      <c r="K161" s="70"/>
      <c r="L161" s="70"/>
      <c r="M161" s="70"/>
      <c r="N161" s="70"/>
      <c r="O161" s="70"/>
      <c r="P161" s="70"/>
      <c r="Q161" s="70"/>
      <c r="R161" s="69"/>
      <c r="S161" s="115"/>
      <c r="T161" s="69"/>
      <c r="U161" s="69"/>
      <c r="V161" s="69"/>
      <c r="W161" s="73"/>
      <c r="X161" s="69"/>
      <c r="Y161" s="69"/>
      <c r="Z161" s="69"/>
      <c r="AA161" s="69"/>
      <c r="AB161" s="69"/>
      <c r="AC161" s="74"/>
      <c r="AD161" s="74"/>
      <c r="AE161" s="75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69"/>
      <c r="BA161" s="69"/>
      <c r="BB161" s="69"/>
      <c r="BC161" s="69"/>
      <c r="BD161" s="69"/>
      <c r="BE161" s="69"/>
      <c r="BF161" s="69"/>
      <c r="BG161" s="69"/>
      <c r="BH161" s="69"/>
      <c r="BI161" s="69"/>
      <c r="BJ161" s="69"/>
      <c r="BK161" s="69"/>
      <c r="BL161" s="69"/>
      <c r="BM161" s="69"/>
      <c r="BN161" s="69"/>
      <c r="BO161" s="69"/>
      <c r="BP161" s="69"/>
      <c r="BQ161" s="69"/>
      <c r="BR161" s="69"/>
      <c r="BS161" s="69"/>
      <c r="BT161" s="69"/>
      <c r="BU161" s="69"/>
      <c r="BV161" s="69"/>
      <c r="BW161" s="69"/>
      <c r="BX161" s="69"/>
      <c r="BY161" s="69"/>
      <c r="BZ161" s="69"/>
    </row>
    <row r="162" spans="1:78">
      <c r="A162" s="68"/>
      <c r="B162" s="69"/>
      <c r="C162" s="70"/>
      <c r="D162" s="70"/>
      <c r="E162" s="70"/>
      <c r="F162" s="69"/>
      <c r="G162" s="69"/>
      <c r="H162" s="69"/>
      <c r="I162" s="70"/>
      <c r="J162" s="70"/>
      <c r="K162" s="70"/>
      <c r="L162" s="70"/>
      <c r="M162" s="70"/>
      <c r="N162" s="70"/>
      <c r="O162" s="70"/>
      <c r="P162" s="70"/>
      <c r="Q162" s="70"/>
      <c r="R162" s="69"/>
      <c r="S162" s="115"/>
      <c r="T162" s="69"/>
      <c r="U162" s="69"/>
      <c r="V162" s="69"/>
      <c r="W162" s="73"/>
      <c r="X162" s="69"/>
      <c r="Y162" s="69"/>
      <c r="Z162" s="69"/>
      <c r="AA162" s="69"/>
      <c r="AB162" s="69"/>
      <c r="AC162" s="74"/>
      <c r="AD162" s="74"/>
      <c r="AE162" s="75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69"/>
      <c r="AW162" s="69"/>
      <c r="AX162" s="69"/>
      <c r="AY162" s="69"/>
      <c r="AZ162" s="69"/>
      <c r="BA162" s="69"/>
      <c r="BB162" s="69"/>
      <c r="BC162" s="69"/>
      <c r="BD162" s="69"/>
      <c r="BE162" s="69"/>
      <c r="BF162" s="69"/>
      <c r="BG162" s="69"/>
      <c r="BH162" s="69"/>
      <c r="BI162" s="69"/>
      <c r="BJ162" s="69"/>
      <c r="BK162" s="69"/>
      <c r="BL162" s="69"/>
      <c r="BM162" s="69"/>
      <c r="BN162" s="69"/>
      <c r="BO162" s="69"/>
      <c r="BP162" s="69"/>
      <c r="BQ162" s="69"/>
      <c r="BR162" s="69"/>
      <c r="BS162" s="69"/>
      <c r="BT162" s="69"/>
      <c r="BU162" s="69"/>
      <c r="BV162" s="69"/>
      <c r="BW162" s="69"/>
      <c r="BX162" s="69"/>
      <c r="BY162" s="69"/>
      <c r="BZ162" s="69"/>
    </row>
    <row r="163" spans="1:78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115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69"/>
      <c r="BA163" s="69"/>
      <c r="BB163" s="69"/>
      <c r="BC163" s="69"/>
      <c r="BD163" s="69"/>
      <c r="BE163" s="69"/>
      <c r="BF163" s="69"/>
      <c r="BG163" s="69"/>
      <c r="BH163" s="69"/>
      <c r="BI163" s="69"/>
      <c r="BJ163" s="69"/>
      <c r="BK163" s="69"/>
      <c r="BL163" s="69"/>
      <c r="BM163" s="69"/>
      <c r="BN163" s="69"/>
      <c r="BO163" s="69"/>
      <c r="BP163" s="69"/>
      <c r="BQ163" s="69"/>
      <c r="BR163" s="69"/>
      <c r="BS163" s="69"/>
      <c r="BT163" s="69"/>
      <c r="BU163" s="69"/>
      <c r="BV163" s="69"/>
      <c r="BW163" s="69"/>
      <c r="BX163" s="69"/>
      <c r="BY163" s="69"/>
      <c r="BZ163" s="69"/>
    </row>
    <row r="164" spans="1:78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115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69"/>
      <c r="AW164" s="69"/>
      <c r="AX164" s="69"/>
      <c r="AY164" s="69"/>
      <c r="AZ164" s="69"/>
      <c r="BA164" s="69"/>
      <c r="BB164" s="69"/>
      <c r="BC164" s="69"/>
      <c r="BD164" s="69"/>
      <c r="BE164" s="69"/>
      <c r="BF164" s="69"/>
      <c r="BG164" s="69"/>
      <c r="BH164" s="69"/>
      <c r="BI164" s="69"/>
      <c r="BJ164" s="69"/>
      <c r="BK164" s="69"/>
      <c r="BL164" s="69"/>
      <c r="BM164" s="69"/>
      <c r="BN164" s="69"/>
      <c r="BO164" s="69"/>
      <c r="BP164" s="69"/>
      <c r="BQ164" s="69"/>
      <c r="BR164" s="69"/>
      <c r="BS164" s="69"/>
      <c r="BT164" s="69"/>
      <c r="BU164" s="69"/>
      <c r="BV164" s="69"/>
      <c r="BW164" s="69"/>
      <c r="BX164" s="69"/>
      <c r="BY164" s="69"/>
      <c r="BZ164" s="69"/>
    </row>
    <row r="165" spans="1:78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115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  <c r="BE165" s="69"/>
      <c r="BF165" s="69"/>
      <c r="BG165" s="69"/>
      <c r="BH165" s="69"/>
      <c r="BI165" s="69"/>
      <c r="BJ165" s="69"/>
      <c r="BK165" s="69"/>
      <c r="BL165" s="69"/>
      <c r="BM165" s="69"/>
      <c r="BN165" s="69"/>
      <c r="BO165" s="69"/>
      <c r="BP165" s="69"/>
      <c r="BQ165" s="69"/>
      <c r="BR165" s="69"/>
      <c r="BS165" s="69"/>
      <c r="BT165" s="69"/>
      <c r="BU165" s="69"/>
      <c r="BV165" s="69"/>
      <c r="BW165" s="69"/>
      <c r="BX165" s="69"/>
      <c r="BY165" s="69"/>
      <c r="BZ165" s="69"/>
    </row>
    <row r="166" spans="1:78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115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  <c r="AP166" s="69"/>
      <c r="AQ166" s="69"/>
      <c r="AR166" s="69"/>
      <c r="AS166" s="69"/>
      <c r="AT166" s="69"/>
      <c r="AU166" s="69"/>
      <c r="AV166" s="69"/>
      <c r="AW166" s="69"/>
      <c r="AX166" s="69"/>
      <c r="AY166" s="69"/>
      <c r="AZ166" s="69"/>
      <c r="BA166" s="69"/>
      <c r="BB166" s="69"/>
      <c r="BC166" s="69"/>
      <c r="BD166" s="69"/>
      <c r="BE166" s="69"/>
      <c r="BF166" s="69"/>
      <c r="BG166" s="69"/>
      <c r="BH166" s="69"/>
      <c r="BI166" s="69"/>
      <c r="BJ166" s="69"/>
      <c r="BK166" s="69"/>
      <c r="BL166" s="69"/>
      <c r="BM166" s="69"/>
      <c r="BN166" s="69"/>
      <c r="BO166" s="69"/>
      <c r="BP166" s="69"/>
      <c r="BQ166" s="69"/>
      <c r="BR166" s="69"/>
      <c r="BS166" s="69"/>
      <c r="BT166" s="69"/>
      <c r="BU166" s="69"/>
      <c r="BV166" s="69"/>
      <c r="BW166" s="69"/>
      <c r="BX166" s="69"/>
      <c r="BY166" s="69"/>
      <c r="BZ166" s="69"/>
    </row>
  </sheetData>
  <sheetProtection algorithmName="SHA-512" hashValue="zTxzztoz7auOlUVgMgr4g2TG89dtqWUyUSZHahzKgVqgAkvFWCQyA076XJauSXNk0ar/NPTDCX30Qn10VBgEmg==" saltValue="IgHCBfxa1Vv0ymPrTEPNgg==" spinCount="100000" sheet="1" selectLockedCells="1"/>
  <autoFilter ref="A15:A71" xr:uid="{00000000-0009-0000-0000-000000000000}"/>
  <mergeCells count="7">
    <mergeCell ref="C8:E8"/>
    <mergeCell ref="X14:AD14"/>
    <mergeCell ref="I14:K14"/>
    <mergeCell ref="C14:E14"/>
    <mergeCell ref="O14:S14"/>
    <mergeCell ref="I8:S8"/>
    <mergeCell ref="D9:E9"/>
  </mergeCells>
  <pageMargins left="0.25" right="0.25" top="0.75" bottom="0.75" header="0.3" footer="0.3"/>
  <pageSetup paperSize="9" scale="54" orientation="portrait" r:id="rId1"/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AB15-7FFF-4EA7-8613-7D7FA2071F2B}">
  <dimension ref="A1:S62"/>
  <sheetViews>
    <sheetView workbookViewId="0"/>
  </sheetViews>
  <sheetFormatPr defaultRowHeight="12.75"/>
  <cols>
    <col min="1" max="15" width="14.7109375" customWidth="1"/>
    <col min="16" max="16" width="10.5703125" hidden="1" customWidth="1"/>
    <col min="17" max="19" width="12" customWidth="1"/>
  </cols>
  <sheetData>
    <row r="1" spans="1:19" ht="51.75">
      <c r="A1" s="96" t="s">
        <v>75</v>
      </c>
      <c r="B1" s="96" t="s">
        <v>76</v>
      </c>
      <c r="C1" s="96" t="s">
        <v>77</v>
      </c>
      <c r="D1" s="96" t="s">
        <v>78</v>
      </c>
      <c r="E1" s="96" t="s">
        <v>79</v>
      </c>
      <c r="F1" s="96" t="s">
        <v>80</v>
      </c>
      <c r="G1" s="97" t="s">
        <v>81</v>
      </c>
      <c r="H1" s="97" t="s">
        <v>82</v>
      </c>
      <c r="I1" s="98" t="s">
        <v>83</v>
      </c>
      <c r="J1" s="96" t="s">
        <v>84</v>
      </c>
      <c r="K1" s="96" t="s">
        <v>85</v>
      </c>
      <c r="L1" s="96" t="s">
        <v>86</v>
      </c>
      <c r="M1" s="96" t="s">
        <v>87</v>
      </c>
      <c r="N1" s="96" t="s">
        <v>88</v>
      </c>
      <c r="O1" s="96" t="s">
        <v>89</v>
      </c>
      <c r="P1" s="99"/>
      <c r="Q1" s="100" t="s">
        <v>90</v>
      </c>
      <c r="R1" s="101" t="s">
        <v>91</v>
      </c>
      <c r="S1" s="101" t="s">
        <v>92</v>
      </c>
    </row>
    <row r="2" spans="1:19" ht="25.5">
      <c r="A2" s="102" t="s">
        <v>93</v>
      </c>
      <c r="B2" s="102" t="s">
        <v>94</v>
      </c>
      <c r="C2" s="102" t="s">
        <v>95</v>
      </c>
      <c r="D2" s="103" t="s">
        <v>95</v>
      </c>
      <c r="E2" s="103" t="s">
        <v>96</v>
      </c>
      <c r="F2" s="102" t="s">
        <v>97</v>
      </c>
      <c r="G2" s="102" t="s">
        <v>98</v>
      </c>
      <c r="H2" s="102" t="s">
        <v>99</v>
      </c>
      <c r="I2" s="102" t="s">
        <v>100</v>
      </c>
      <c r="J2" s="102" t="s">
        <v>101</v>
      </c>
      <c r="K2" s="102" t="s">
        <v>102</v>
      </c>
      <c r="L2" s="102" t="s">
        <v>103</v>
      </c>
      <c r="M2" s="102" t="s">
        <v>104</v>
      </c>
      <c r="N2" s="102" t="s">
        <v>105</v>
      </c>
      <c r="O2" s="102" t="s">
        <v>106</v>
      </c>
      <c r="P2" s="102"/>
      <c r="Q2" s="102" t="s">
        <v>107</v>
      </c>
      <c r="R2" s="102" t="s">
        <v>108</v>
      </c>
      <c r="S2" s="104" t="s">
        <v>109</v>
      </c>
    </row>
    <row r="3" spans="1:19" ht="25.5">
      <c r="A3" s="103" t="s">
        <v>94</v>
      </c>
      <c r="B3" s="103" t="s">
        <v>110</v>
      </c>
      <c r="C3" s="102" t="s">
        <v>96</v>
      </c>
      <c r="D3" s="103" t="s">
        <v>111</v>
      </c>
      <c r="E3" s="102" t="s">
        <v>112</v>
      </c>
      <c r="F3" s="102" t="s">
        <v>113</v>
      </c>
      <c r="G3" s="102" t="s">
        <v>114</v>
      </c>
      <c r="H3" s="102" t="s">
        <v>107</v>
      </c>
      <c r="I3" s="105" t="s">
        <v>115</v>
      </c>
      <c r="J3" s="102" t="s">
        <v>116</v>
      </c>
      <c r="K3" s="102" t="s">
        <v>117</v>
      </c>
      <c r="L3" s="102" t="s">
        <v>118</v>
      </c>
      <c r="M3" s="102" t="s">
        <v>119</v>
      </c>
      <c r="N3" s="102" t="s">
        <v>120</v>
      </c>
      <c r="O3" s="103" t="s">
        <v>121</v>
      </c>
      <c r="P3" s="103"/>
      <c r="Q3" s="102" t="s">
        <v>108</v>
      </c>
      <c r="R3" s="102" t="s">
        <v>103</v>
      </c>
      <c r="S3" s="104" t="s">
        <v>122</v>
      </c>
    </row>
    <row r="4" spans="1:19" ht="38.25">
      <c r="A4" s="102" t="s">
        <v>123</v>
      </c>
      <c r="B4" s="102" t="s">
        <v>124</v>
      </c>
      <c r="C4" s="102" t="s">
        <v>111</v>
      </c>
      <c r="D4" s="103" t="s">
        <v>125</v>
      </c>
      <c r="E4" s="102" t="s">
        <v>126</v>
      </c>
      <c r="F4" s="102" t="s">
        <v>127</v>
      </c>
      <c r="G4" s="102" t="s">
        <v>128</v>
      </c>
      <c r="H4" s="102" t="s">
        <v>129</v>
      </c>
      <c r="I4" s="102" t="s">
        <v>130</v>
      </c>
      <c r="J4" s="102" t="s">
        <v>131</v>
      </c>
      <c r="K4" s="102" t="s">
        <v>132</v>
      </c>
      <c r="L4" s="102" t="s">
        <v>133</v>
      </c>
      <c r="M4" s="102" t="s">
        <v>134</v>
      </c>
      <c r="N4" s="102" t="s">
        <v>135</v>
      </c>
      <c r="O4" s="102" t="s">
        <v>136</v>
      </c>
      <c r="P4" s="102"/>
      <c r="Q4" s="102" t="s">
        <v>99</v>
      </c>
      <c r="R4" s="102" t="s">
        <v>117</v>
      </c>
      <c r="S4" s="104" t="s">
        <v>137</v>
      </c>
    </row>
    <row r="5" spans="1:19" ht="25.5">
      <c r="A5" s="102" t="s">
        <v>124</v>
      </c>
      <c r="B5" s="102"/>
      <c r="C5" s="102" t="s">
        <v>112</v>
      </c>
      <c r="D5" s="102" t="s">
        <v>138</v>
      </c>
      <c r="E5" s="102" t="s">
        <v>139</v>
      </c>
      <c r="F5" s="102" t="s">
        <v>140</v>
      </c>
      <c r="G5" s="102" t="s">
        <v>141</v>
      </c>
      <c r="H5" s="102" t="s">
        <v>142</v>
      </c>
      <c r="I5" s="102" t="s">
        <v>143</v>
      </c>
      <c r="J5" s="102" t="s">
        <v>144</v>
      </c>
      <c r="K5" s="102" t="s">
        <v>145</v>
      </c>
      <c r="L5" s="102" t="s">
        <v>146</v>
      </c>
      <c r="M5" s="102" t="s">
        <v>147</v>
      </c>
      <c r="N5" s="102" t="s">
        <v>148</v>
      </c>
      <c r="O5" s="102" t="s">
        <v>149</v>
      </c>
      <c r="P5" s="102"/>
      <c r="Q5" s="102" t="s">
        <v>129</v>
      </c>
      <c r="R5" s="102" t="s">
        <v>118</v>
      </c>
      <c r="S5" s="104"/>
    </row>
    <row r="6" spans="1:19" ht="25.5">
      <c r="A6" s="102"/>
      <c r="B6" s="102"/>
      <c r="C6" s="102" t="s">
        <v>126</v>
      </c>
      <c r="D6" s="102"/>
      <c r="E6" s="102" t="s">
        <v>150</v>
      </c>
      <c r="F6" s="102" t="s">
        <v>151</v>
      </c>
      <c r="G6" s="102" t="s">
        <v>152</v>
      </c>
      <c r="H6" s="102" t="s">
        <v>153</v>
      </c>
      <c r="I6" s="102" t="s">
        <v>154</v>
      </c>
      <c r="J6" s="102" t="s">
        <v>155</v>
      </c>
      <c r="K6" s="102" t="s">
        <v>156</v>
      </c>
      <c r="L6" s="102" t="s">
        <v>157</v>
      </c>
      <c r="M6" s="102" t="s">
        <v>158</v>
      </c>
      <c r="N6" s="102" t="s">
        <v>159</v>
      </c>
      <c r="O6" s="102" t="s">
        <v>160</v>
      </c>
      <c r="P6" s="102"/>
      <c r="Q6" s="102" t="s">
        <v>98</v>
      </c>
      <c r="R6" s="102" t="s">
        <v>102</v>
      </c>
      <c r="S6" s="104"/>
    </row>
    <row r="7" spans="1:19">
      <c r="A7" s="102"/>
      <c r="B7" s="102"/>
      <c r="C7" s="102" t="s">
        <v>150</v>
      </c>
      <c r="D7" s="102"/>
      <c r="E7" s="102" t="s">
        <v>161</v>
      </c>
      <c r="F7" s="102" t="s">
        <v>162</v>
      </c>
      <c r="G7" s="102" t="s">
        <v>163</v>
      </c>
      <c r="H7" s="102" t="s">
        <v>164</v>
      </c>
      <c r="I7" s="102" t="s">
        <v>165</v>
      </c>
      <c r="J7" s="102" t="s">
        <v>166</v>
      </c>
      <c r="K7" s="102" t="s">
        <v>167</v>
      </c>
      <c r="L7" s="102" t="s">
        <v>168</v>
      </c>
      <c r="M7" s="102" t="s">
        <v>169</v>
      </c>
      <c r="N7" s="102" t="s">
        <v>170</v>
      </c>
      <c r="O7" s="102" t="s">
        <v>171</v>
      </c>
      <c r="P7" s="102"/>
      <c r="Q7" s="102" t="s">
        <v>142</v>
      </c>
      <c r="R7" s="102" t="s">
        <v>144</v>
      </c>
      <c r="S7" s="104"/>
    </row>
    <row r="8" spans="1:19" ht="25.5">
      <c r="A8" s="102"/>
      <c r="B8" s="102"/>
      <c r="C8" s="102" t="s">
        <v>172</v>
      </c>
      <c r="D8" s="102"/>
      <c r="E8" s="102" t="s">
        <v>173</v>
      </c>
      <c r="F8" s="102" t="s">
        <v>174</v>
      </c>
      <c r="G8" s="102" t="s">
        <v>175</v>
      </c>
      <c r="H8" s="102" t="s">
        <v>176</v>
      </c>
      <c r="I8" s="102" t="s">
        <v>177</v>
      </c>
      <c r="J8" s="102" t="s">
        <v>178</v>
      </c>
      <c r="K8" s="102" t="s">
        <v>179</v>
      </c>
      <c r="L8" s="102" t="s">
        <v>86</v>
      </c>
      <c r="M8" s="102" t="s">
        <v>180</v>
      </c>
      <c r="N8" s="102" t="s">
        <v>181</v>
      </c>
      <c r="O8" s="102" t="s">
        <v>182</v>
      </c>
      <c r="P8" s="102"/>
      <c r="Q8" s="102" t="s">
        <v>128</v>
      </c>
      <c r="R8" s="102" t="s">
        <v>183</v>
      </c>
      <c r="S8" s="104"/>
    </row>
    <row r="9" spans="1:19" ht="25.5">
      <c r="A9" s="102"/>
      <c r="B9" s="102"/>
      <c r="C9" s="102" t="s">
        <v>184</v>
      </c>
      <c r="D9" s="102"/>
      <c r="E9" s="102" t="s">
        <v>185</v>
      </c>
      <c r="F9" s="102" t="s">
        <v>186</v>
      </c>
      <c r="G9" s="102" t="s">
        <v>187</v>
      </c>
      <c r="H9" s="102" t="s">
        <v>108</v>
      </c>
      <c r="I9" s="102" t="s">
        <v>188</v>
      </c>
      <c r="J9" s="102" t="s">
        <v>189</v>
      </c>
      <c r="K9" s="102" t="s">
        <v>190</v>
      </c>
      <c r="L9" s="102" t="s">
        <v>191</v>
      </c>
      <c r="M9" s="102"/>
      <c r="N9" s="102" t="s">
        <v>192</v>
      </c>
      <c r="O9" s="102" t="s">
        <v>193</v>
      </c>
      <c r="P9" s="102"/>
      <c r="Q9" s="102" t="s">
        <v>114</v>
      </c>
      <c r="R9" s="102" t="s">
        <v>194</v>
      </c>
      <c r="S9" s="104"/>
    </row>
    <row r="10" spans="1:19" ht="51">
      <c r="A10" s="102"/>
      <c r="B10" s="102"/>
      <c r="C10" s="102" t="s">
        <v>125</v>
      </c>
      <c r="D10" s="102"/>
      <c r="E10" s="102"/>
      <c r="F10" s="102" t="s">
        <v>195</v>
      </c>
      <c r="G10" s="102" t="s">
        <v>196</v>
      </c>
      <c r="H10" s="102" t="s">
        <v>197</v>
      </c>
      <c r="I10" s="102" t="s">
        <v>198</v>
      </c>
      <c r="J10" s="102" t="s">
        <v>199</v>
      </c>
      <c r="K10" s="102" t="s">
        <v>200</v>
      </c>
      <c r="L10" s="102" t="s">
        <v>201</v>
      </c>
      <c r="M10" s="102"/>
      <c r="N10" s="102" t="s">
        <v>202</v>
      </c>
      <c r="O10" s="102" t="s">
        <v>203</v>
      </c>
      <c r="P10" s="102"/>
      <c r="Q10" s="102" t="s">
        <v>153</v>
      </c>
      <c r="R10" s="102" t="s">
        <v>204</v>
      </c>
      <c r="S10" s="104"/>
    </row>
    <row r="11" spans="1:19" ht="38.25">
      <c r="A11" s="102"/>
      <c r="B11" s="102"/>
      <c r="C11" s="102" t="s">
        <v>173</v>
      </c>
      <c r="D11" s="102"/>
      <c r="E11" s="102"/>
      <c r="F11" s="102" t="s">
        <v>205</v>
      </c>
      <c r="G11" s="102" t="s">
        <v>206</v>
      </c>
      <c r="H11" s="102" t="s">
        <v>207</v>
      </c>
      <c r="I11" s="102" t="s">
        <v>208</v>
      </c>
      <c r="J11" s="102" t="s">
        <v>209</v>
      </c>
      <c r="K11" s="102" t="s">
        <v>210</v>
      </c>
      <c r="L11" s="102"/>
      <c r="M11" s="102"/>
      <c r="N11" s="102" t="s">
        <v>211</v>
      </c>
      <c r="O11" s="102" t="s">
        <v>212</v>
      </c>
      <c r="P11" s="102"/>
      <c r="Q11" s="102" t="s">
        <v>164</v>
      </c>
      <c r="R11" s="102" t="s">
        <v>213</v>
      </c>
      <c r="S11" s="104"/>
    </row>
    <row r="12" spans="1:19" ht="25.5">
      <c r="A12" s="102"/>
      <c r="B12" s="102"/>
      <c r="C12" s="102" t="s">
        <v>138</v>
      </c>
      <c r="D12" s="102"/>
      <c r="E12" s="102"/>
      <c r="F12" s="102" t="s">
        <v>214</v>
      </c>
      <c r="G12" s="106" t="s">
        <v>215</v>
      </c>
      <c r="H12" s="106" t="s">
        <v>216</v>
      </c>
      <c r="I12" s="102"/>
      <c r="J12" s="102"/>
      <c r="K12" s="102" t="s">
        <v>217</v>
      </c>
      <c r="L12" s="102"/>
      <c r="M12" s="102"/>
      <c r="N12" s="102" t="s">
        <v>218</v>
      </c>
      <c r="O12" s="102" t="s">
        <v>219</v>
      </c>
      <c r="P12" s="102"/>
      <c r="Q12" s="102" t="s">
        <v>220</v>
      </c>
      <c r="R12" s="102" t="s">
        <v>221</v>
      </c>
      <c r="S12" s="104"/>
    </row>
    <row r="13" spans="1:19" ht="38.25">
      <c r="A13" s="102"/>
      <c r="B13" s="102"/>
      <c r="C13" s="102" t="s">
        <v>185</v>
      </c>
      <c r="D13" s="102"/>
      <c r="E13" s="102"/>
      <c r="F13" s="102" t="s">
        <v>222</v>
      </c>
      <c r="G13" s="102" t="s">
        <v>223</v>
      </c>
      <c r="H13" s="102" t="s">
        <v>224</v>
      </c>
      <c r="I13" s="102"/>
      <c r="J13" s="102"/>
      <c r="K13" s="102"/>
      <c r="L13" s="102"/>
      <c r="M13" s="102"/>
      <c r="N13" s="102" t="s">
        <v>225</v>
      </c>
      <c r="O13" s="102" t="s">
        <v>226</v>
      </c>
      <c r="P13" s="102"/>
      <c r="Q13" s="102" t="s">
        <v>176</v>
      </c>
      <c r="R13" s="102" t="s">
        <v>227</v>
      </c>
      <c r="S13" s="104"/>
    </row>
    <row r="14" spans="1:19" ht="25.5">
      <c r="A14" s="102"/>
      <c r="B14" s="102"/>
      <c r="C14" s="102"/>
      <c r="D14" s="102"/>
      <c r="E14" s="102"/>
      <c r="F14" s="102" t="s">
        <v>228</v>
      </c>
      <c r="G14" s="102" t="s">
        <v>229</v>
      </c>
      <c r="H14" s="102" t="s">
        <v>230</v>
      </c>
      <c r="I14" s="102"/>
      <c r="J14" s="102"/>
      <c r="K14" s="102"/>
      <c r="L14" s="102"/>
      <c r="M14" s="102"/>
      <c r="N14" s="102" t="s">
        <v>231</v>
      </c>
      <c r="O14" s="102" t="s">
        <v>232</v>
      </c>
      <c r="P14" s="102"/>
      <c r="Q14" s="102" t="s">
        <v>152</v>
      </c>
      <c r="R14" s="102" t="s">
        <v>233</v>
      </c>
      <c r="S14" s="104"/>
    </row>
    <row r="15" spans="1:19">
      <c r="A15" s="102"/>
      <c r="B15" s="102"/>
      <c r="C15" s="102"/>
      <c r="D15" s="102"/>
      <c r="E15" s="102"/>
      <c r="F15" s="102" t="s">
        <v>234</v>
      </c>
      <c r="G15" s="102" t="s">
        <v>235</v>
      </c>
      <c r="H15" s="102" t="s">
        <v>236</v>
      </c>
      <c r="I15" s="102"/>
      <c r="J15" s="102"/>
      <c r="K15" s="102"/>
      <c r="L15" s="102"/>
      <c r="M15" s="102"/>
      <c r="N15" s="102" t="s">
        <v>237</v>
      </c>
      <c r="O15" s="102" t="s">
        <v>238</v>
      </c>
      <c r="P15" s="102"/>
      <c r="Q15" s="102" t="s">
        <v>175</v>
      </c>
      <c r="R15" s="102" t="s">
        <v>239</v>
      </c>
      <c r="S15" s="104"/>
    </row>
    <row r="16" spans="1:19">
      <c r="A16" s="102"/>
      <c r="B16" s="102"/>
      <c r="C16" s="102"/>
      <c r="D16" s="102"/>
      <c r="E16" s="102"/>
      <c r="F16" s="107" t="s">
        <v>139</v>
      </c>
      <c r="G16" s="102" t="s">
        <v>240</v>
      </c>
      <c r="H16" s="102" t="s">
        <v>241</v>
      </c>
      <c r="I16" s="102"/>
      <c r="J16" s="102"/>
      <c r="K16" s="102"/>
      <c r="L16" s="102"/>
      <c r="M16" s="102"/>
      <c r="N16" s="102" t="s">
        <v>242</v>
      </c>
      <c r="O16" s="102" t="s">
        <v>243</v>
      </c>
      <c r="P16" s="102"/>
      <c r="Q16" s="102" t="s">
        <v>197</v>
      </c>
      <c r="R16" s="102" t="s">
        <v>101</v>
      </c>
      <c r="S16" s="104"/>
    </row>
    <row r="17" spans="1:19">
      <c r="A17" s="102"/>
      <c r="B17" s="102"/>
      <c r="C17" s="102"/>
      <c r="D17" s="102"/>
      <c r="E17" s="102"/>
      <c r="F17" s="102" t="s">
        <v>244</v>
      </c>
      <c r="G17" s="102" t="s">
        <v>245</v>
      </c>
      <c r="H17" s="102" t="s">
        <v>246</v>
      </c>
      <c r="I17" s="102"/>
      <c r="J17" s="102"/>
      <c r="K17" s="102"/>
      <c r="L17" s="102"/>
      <c r="M17" s="102"/>
      <c r="N17" s="102" t="s">
        <v>247</v>
      </c>
      <c r="O17" s="102" t="s">
        <v>248</v>
      </c>
      <c r="P17" s="102"/>
      <c r="Q17" s="102" t="s">
        <v>187</v>
      </c>
      <c r="R17" s="102" t="s">
        <v>197</v>
      </c>
      <c r="S17" s="104"/>
    </row>
    <row r="18" spans="1:19" ht="25.5">
      <c r="A18" s="102"/>
      <c r="B18" s="102"/>
      <c r="C18" s="102"/>
      <c r="D18" s="102"/>
      <c r="E18" s="102"/>
      <c r="F18" s="102" t="s">
        <v>249</v>
      </c>
      <c r="G18" s="102" t="s">
        <v>250</v>
      </c>
      <c r="H18" s="102" t="s">
        <v>251</v>
      </c>
      <c r="I18" s="102"/>
      <c r="J18" s="102"/>
      <c r="K18" s="102"/>
      <c r="L18" s="102"/>
      <c r="M18" s="102"/>
      <c r="N18" s="102" t="s">
        <v>252</v>
      </c>
      <c r="O18" s="102" t="s">
        <v>253</v>
      </c>
      <c r="P18" s="102"/>
      <c r="Q18" s="102" t="s">
        <v>206</v>
      </c>
      <c r="R18" s="102" t="s">
        <v>254</v>
      </c>
      <c r="S18" s="104"/>
    </row>
    <row r="19" spans="1:19">
      <c r="A19" s="102"/>
      <c r="B19" s="102"/>
      <c r="C19" s="102"/>
      <c r="D19" s="102"/>
      <c r="E19" s="102"/>
      <c r="F19" s="102" t="s">
        <v>255</v>
      </c>
      <c r="G19" s="102" t="s">
        <v>256</v>
      </c>
      <c r="H19" s="102" t="s">
        <v>257</v>
      </c>
      <c r="I19" s="102"/>
      <c r="J19" s="102"/>
      <c r="K19" s="102"/>
      <c r="L19" s="102"/>
      <c r="M19" s="102"/>
      <c r="N19" s="102" t="s">
        <v>258</v>
      </c>
      <c r="O19" s="102" t="s">
        <v>259</v>
      </c>
      <c r="P19" s="102"/>
      <c r="Q19" s="102" t="s">
        <v>196</v>
      </c>
      <c r="R19" s="102" t="s">
        <v>260</v>
      </c>
      <c r="S19" s="104"/>
    </row>
    <row r="20" spans="1:19" ht="38.25">
      <c r="A20" s="102"/>
      <c r="B20" s="102"/>
      <c r="C20" s="102"/>
      <c r="D20" s="102"/>
      <c r="E20" s="102"/>
      <c r="F20" s="102" t="s">
        <v>261</v>
      </c>
      <c r="G20" s="102" t="s">
        <v>262</v>
      </c>
      <c r="H20" s="102" t="s">
        <v>220</v>
      </c>
      <c r="I20" s="102"/>
      <c r="J20" s="102"/>
      <c r="K20" s="102"/>
      <c r="L20" s="102"/>
      <c r="M20" s="102"/>
      <c r="N20" s="102" t="s">
        <v>263</v>
      </c>
      <c r="O20" s="103" t="s">
        <v>264</v>
      </c>
      <c r="P20" s="103"/>
      <c r="Q20" s="106" t="s">
        <v>215</v>
      </c>
      <c r="R20" s="102" t="s">
        <v>265</v>
      </c>
      <c r="S20" s="104"/>
    </row>
    <row r="21" spans="1:19" ht="25.5">
      <c r="A21" s="102"/>
      <c r="B21" s="102"/>
      <c r="C21" s="102"/>
      <c r="D21" s="102"/>
      <c r="E21" s="102"/>
      <c r="F21" s="102" t="s">
        <v>266</v>
      </c>
      <c r="G21" s="102" t="s">
        <v>267</v>
      </c>
      <c r="H21" s="102" t="s">
        <v>268</v>
      </c>
      <c r="I21" s="102"/>
      <c r="J21" s="102"/>
      <c r="K21" s="102"/>
      <c r="L21" s="102"/>
      <c r="M21" s="102"/>
      <c r="N21" s="102"/>
      <c r="O21" s="102" t="s">
        <v>269</v>
      </c>
      <c r="P21" s="102"/>
      <c r="Q21" s="106" t="s">
        <v>216</v>
      </c>
      <c r="R21" s="102" t="s">
        <v>116</v>
      </c>
      <c r="S21" s="104"/>
    </row>
    <row r="22" spans="1:19">
      <c r="A22" s="102"/>
      <c r="B22" s="102"/>
      <c r="C22" s="102"/>
      <c r="D22" s="102"/>
      <c r="E22" s="102"/>
      <c r="F22" s="102" t="s">
        <v>270</v>
      </c>
      <c r="G22" s="102" t="s">
        <v>271</v>
      </c>
      <c r="H22" s="102" t="s">
        <v>272</v>
      </c>
      <c r="I22" s="102"/>
      <c r="J22" s="102"/>
      <c r="K22" s="102"/>
      <c r="L22" s="102"/>
      <c r="M22" s="102"/>
      <c r="N22" s="102"/>
      <c r="O22" s="102" t="s">
        <v>273</v>
      </c>
      <c r="P22" s="102"/>
      <c r="Q22" s="102" t="s">
        <v>224</v>
      </c>
      <c r="R22" s="102" t="s">
        <v>274</v>
      </c>
      <c r="S22" s="104"/>
    </row>
    <row r="23" spans="1:19" ht="25.5">
      <c r="A23" s="102"/>
      <c r="B23" s="102"/>
      <c r="C23" s="102"/>
      <c r="D23" s="102"/>
      <c r="E23" s="102"/>
      <c r="F23" s="102" t="s">
        <v>275</v>
      </c>
      <c r="G23" s="102" t="s">
        <v>276</v>
      </c>
      <c r="H23" s="102" t="s">
        <v>277</v>
      </c>
      <c r="I23" s="102"/>
      <c r="J23" s="102"/>
      <c r="K23" s="102"/>
      <c r="L23" s="102"/>
      <c r="M23" s="102"/>
      <c r="N23" s="102"/>
      <c r="O23" s="102" t="s">
        <v>278</v>
      </c>
      <c r="P23" s="102"/>
      <c r="Q23" s="102" t="s">
        <v>163</v>
      </c>
      <c r="R23" s="102" t="s">
        <v>279</v>
      </c>
      <c r="S23" s="104"/>
    </row>
    <row r="24" spans="1:19">
      <c r="A24" s="102"/>
      <c r="B24" s="102"/>
      <c r="C24" s="102"/>
      <c r="D24" s="102"/>
      <c r="E24" s="102"/>
      <c r="F24" s="102" t="s">
        <v>161</v>
      </c>
      <c r="G24" s="102" t="s">
        <v>280</v>
      </c>
      <c r="H24" s="102" t="s">
        <v>281</v>
      </c>
      <c r="I24" s="102"/>
      <c r="J24" s="102"/>
      <c r="K24" s="102"/>
      <c r="L24" s="102"/>
      <c r="M24" s="102"/>
      <c r="N24" s="102"/>
      <c r="O24" s="102" t="s">
        <v>282</v>
      </c>
      <c r="P24" s="102"/>
      <c r="Q24" s="102" t="s">
        <v>251</v>
      </c>
      <c r="R24" s="102" t="s">
        <v>156</v>
      </c>
      <c r="S24" s="104"/>
    </row>
    <row r="25" spans="1:19">
      <c r="A25" s="102"/>
      <c r="B25" s="102"/>
      <c r="C25" s="102"/>
      <c r="D25" s="102"/>
      <c r="E25" s="102"/>
      <c r="F25" s="102" t="s">
        <v>283</v>
      </c>
      <c r="G25" s="102" t="s">
        <v>284</v>
      </c>
      <c r="H25" s="102" t="s">
        <v>285</v>
      </c>
      <c r="I25" s="102"/>
      <c r="J25" s="102"/>
      <c r="K25" s="102"/>
      <c r="L25" s="102"/>
      <c r="M25" s="102"/>
      <c r="N25" s="102"/>
      <c r="O25" s="102" t="s">
        <v>286</v>
      </c>
      <c r="P25" s="102"/>
      <c r="Q25" s="102" t="s">
        <v>257</v>
      </c>
      <c r="R25" s="102" t="s">
        <v>287</v>
      </c>
      <c r="S25" s="104"/>
    </row>
    <row r="26" spans="1:19" ht="25.5">
      <c r="A26" s="102"/>
      <c r="B26" s="102"/>
      <c r="C26" s="102"/>
      <c r="D26" s="102"/>
      <c r="E26" s="102"/>
      <c r="F26" s="102" t="s">
        <v>288</v>
      </c>
      <c r="G26" s="102" t="s">
        <v>289</v>
      </c>
      <c r="H26" s="102" t="s">
        <v>290</v>
      </c>
      <c r="I26" s="102"/>
      <c r="J26" s="102"/>
      <c r="K26" s="102"/>
      <c r="L26" s="102"/>
      <c r="M26" s="102"/>
      <c r="N26" s="102"/>
      <c r="O26" s="102" t="s">
        <v>291</v>
      </c>
      <c r="P26" s="102"/>
      <c r="Q26" s="102" t="s">
        <v>235</v>
      </c>
      <c r="R26" s="102" t="s">
        <v>292</v>
      </c>
      <c r="S26" s="104"/>
    </row>
    <row r="27" spans="1:19" ht="25.5">
      <c r="A27" s="102"/>
      <c r="B27" s="102"/>
      <c r="C27" s="102"/>
      <c r="D27" s="102"/>
      <c r="E27" s="102"/>
      <c r="F27" s="102" t="s">
        <v>293</v>
      </c>
      <c r="G27" s="102" t="s">
        <v>242</v>
      </c>
      <c r="H27" s="102" t="s">
        <v>294</v>
      </c>
      <c r="I27" s="102"/>
      <c r="J27" s="102"/>
      <c r="K27" s="102"/>
      <c r="L27" s="102"/>
      <c r="M27" s="102"/>
      <c r="N27" s="102"/>
      <c r="O27" s="102" t="s">
        <v>295</v>
      </c>
      <c r="P27" s="102"/>
      <c r="Q27" s="102" t="s">
        <v>250</v>
      </c>
      <c r="R27" s="102" t="s">
        <v>166</v>
      </c>
      <c r="S27" s="104"/>
    </row>
    <row r="28" spans="1:19" ht="25.5">
      <c r="A28" s="102"/>
      <c r="B28" s="102"/>
      <c r="C28" s="102"/>
      <c r="D28" s="102"/>
      <c r="E28" s="102"/>
      <c r="F28" s="102" t="s">
        <v>296</v>
      </c>
      <c r="G28" s="102"/>
      <c r="H28" s="102" t="s">
        <v>297</v>
      </c>
      <c r="I28" s="102"/>
      <c r="J28" s="102"/>
      <c r="K28" s="102"/>
      <c r="L28" s="102"/>
      <c r="M28" s="102"/>
      <c r="N28" s="102"/>
      <c r="O28" s="102" t="s">
        <v>298</v>
      </c>
      <c r="P28" s="102"/>
      <c r="Q28" s="102" t="s">
        <v>240</v>
      </c>
      <c r="R28" s="102" t="s">
        <v>133</v>
      </c>
      <c r="S28" s="104"/>
    </row>
    <row r="29" spans="1:19">
      <c r="A29" s="102"/>
      <c r="B29" s="102"/>
      <c r="C29" s="102"/>
      <c r="D29" s="102"/>
      <c r="E29" s="102"/>
      <c r="F29" s="102" t="s">
        <v>299</v>
      </c>
      <c r="G29" s="102"/>
      <c r="H29" s="102" t="s">
        <v>300</v>
      </c>
      <c r="I29" s="102"/>
      <c r="J29" s="102"/>
      <c r="K29" s="102"/>
      <c r="L29" s="102"/>
      <c r="M29" s="102"/>
      <c r="N29" s="102"/>
      <c r="O29" s="102" t="s">
        <v>301</v>
      </c>
      <c r="P29" s="102"/>
      <c r="Q29" s="102" t="s">
        <v>272</v>
      </c>
      <c r="R29" s="102" t="s">
        <v>302</v>
      </c>
      <c r="S29" s="104"/>
    </row>
    <row r="30" spans="1:19">
      <c r="A30" s="102"/>
      <c r="B30" s="102"/>
      <c r="C30" s="102"/>
      <c r="D30" s="102"/>
      <c r="E30" s="102"/>
      <c r="F30" s="102" t="s">
        <v>303</v>
      </c>
      <c r="G30" s="102"/>
      <c r="H30" s="102" t="s">
        <v>304</v>
      </c>
      <c r="I30" s="102"/>
      <c r="J30" s="102"/>
      <c r="K30" s="102"/>
      <c r="L30" s="102"/>
      <c r="M30" s="102"/>
      <c r="N30" s="102"/>
      <c r="O30" s="102"/>
      <c r="P30" s="102"/>
      <c r="Q30" s="102" t="s">
        <v>268</v>
      </c>
      <c r="R30" s="102" t="s">
        <v>300</v>
      </c>
      <c r="S30" s="104"/>
    </row>
    <row r="31" spans="1:19" ht="38.25">
      <c r="A31" s="102"/>
      <c r="B31" s="102"/>
      <c r="C31" s="102"/>
      <c r="D31" s="102"/>
      <c r="E31" s="102"/>
      <c r="F31" s="102" t="s">
        <v>305</v>
      </c>
      <c r="G31" s="102"/>
      <c r="H31" s="102" t="s">
        <v>306</v>
      </c>
      <c r="I31" s="102"/>
      <c r="J31" s="102"/>
      <c r="K31" s="102"/>
      <c r="L31" s="102"/>
      <c r="M31" s="102"/>
      <c r="N31" s="102"/>
      <c r="O31" s="102"/>
      <c r="P31" s="102"/>
      <c r="Q31" s="102" t="s">
        <v>297</v>
      </c>
      <c r="R31" s="102" t="s">
        <v>137</v>
      </c>
      <c r="S31" s="104"/>
    </row>
    <row r="32" spans="1:19">
      <c r="A32" s="102"/>
      <c r="B32" s="102"/>
      <c r="C32" s="102"/>
      <c r="D32" s="102"/>
      <c r="E32" s="102"/>
      <c r="F32" s="102" t="s">
        <v>307</v>
      </c>
      <c r="G32" s="102"/>
      <c r="H32" s="102" t="s">
        <v>308</v>
      </c>
      <c r="I32" s="102"/>
      <c r="J32" s="102"/>
      <c r="K32" s="102"/>
      <c r="L32" s="102"/>
      <c r="M32" s="102"/>
      <c r="N32" s="102"/>
      <c r="O32" s="102"/>
      <c r="P32" s="102"/>
      <c r="Q32" s="102" t="s">
        <v>277</v>
      </c>
      <c r="R32" s="102" t="s">
        <v>309</v>
      </c>
      <c r="S32" s="104"/>
    </row>
    <row r="33" spans="1:19" ht="25.5">
      <c r="A33" s="102"/>
      <c r="B33" s="102"/>
      <c r="C33" s="102"/>
      <c r="D33" s="102"/>
      <c r="E33" s="102"/>
      <c r="F33" s="102" t="s">
        <v>310</v>
      </c>
      <c r="G33" s="102"/>
      <c r="H33" s="102" t="s">
        <v>311</v>
      </c>
      <c r="I33" s="102"/>
      <c r="J33" s="102"/>
      <c r="K33" s="102"/>
      <c r="L33" s="102"/>
      <c r="M33" s="102"/>
      <c r="N33" s="102"/>
      <c r="O33" s="102"/>
      <c r="P33" s="102"/>
      <c r="Q33" s="102" t="s">
        <v>223</v>
      </c>
      <c r="R33" s="102" t="s">
        <v>167</v>
      </c>
      <c r="S33" s="104"/>
    </row>
    <row r="34" spans="1:19" ht="25.5">
      <c r="A34" s="102"/>
      <c r="B34" s="102"/>
      <c r="C34" s="102"/>
      <c r="D34" s="102"/>
      <c r="E34" s="102"/>
      <c r="F34" s="102" t="s">
        <v>312</v>
      </c>
      <c r="G34" s="102"/>
      <c r="H34" s="102" t="s">
        <v>313</v>
      </c>
      <c r="I34" s="102"/>
      <c r="J34" s="102"/>
      <c r="K34" s="102"/>
      <c r="L34" s="102"/>
      <c r="M34" s="102"/>
      <c r="N34" s="102"/>
      <c r="O34" s="102"/>
      <c r="P34" s="102"/>
      <c r="Q34" s="102" t="s">
        <v>236</v>
      </c>
      <c r="R34" s="102" t="s">
        <v>179</v>
      </c>
      <c r="S34" s="104"/>
    </row>
    <row r="35" spans="1:19" ht="25.5">
      <c r="A35" s="102"/>
      <c r="B35" s="102"/>
      <c r="C35" s="102"/>
      <c r="D35" s="102"/>
      <c r="E35" s="102"/>
      <c r="F35" s="102" t="s">
        <v>314</v>
      </c>
      <c r="G35" s="102"/>
      <c r="H35" s="102" t="s">
        <v>315</v>
      </c>
      <c r="I35" s="102"/>
      <c r="J35" s="102"/>
      <c r="K35" s="102"/>
      <c r="L35" s="102"/>
      <c r="M35" s="102"/>
      <c r="N35" s="102"/>
      <c r="O35" s="102"/>
      <c r="P35" s="102"/>
      <c r="Q35" s="102" t="s">
        <v>300</v>
      </c>
      <c r="R35" s="102" t="s">
        <v>122</v>
      </c>
      <c r="S35" s="104"/>
    </row>
    <row r="36" spans="1:19">
      <c r="A36" s="102"/>
      <c r="B36" s="102"/>
      <c r="C36" s="102"/>
      <c r="D36" s="102"/>
      <c r="E36" s="102"/>
      <c r="F36" s="102"/>
      <c r="G36" s="102"/>
      <c r="H36" s="105" t="s">
        <v>316</v>
      </c>
      <c r="I36" s="102"/>
      <c r="J36" s="102"/>
      <c r="K36" s="102"/>
      <c r="L36" s="102"/>
      <c r="M36" s="102"/>
      <c r="N36" s="102"/>
      <c r="O36" s="102"/>
      <c r="P36" s="102"/>
      <c r="Q36" s="102" t="s">
        <v>245</v>
      </c>
      <c r="R36" s="102" t="s">
        <v>281</v>
      </c>
      <c r="S36" s="104"/>
    </row>
    <row r="37" spans="1:19">
      <c r="A37" s="102"/>
      <c r="B37" s="102"/>
      <c r="C37" s="102"/>
      <c r="D37" s="102"/>
      <c r="E37" s="102"/>
      <c r="F37" s="102"/>
      <c r="G37" s="102"/>
      <c r="H37" s="102" t="s">
        <v>317</v>
      </c>
      <c r="I37" s="102"/>
      <c r="J37" s="102"/>
      <c r="K37" s="102"/>
      <c r="L37" s="102"/>
      <c r="M37" s="102"/>
      <c r="N37" s="102"/>
      <c r="O37" s="102"/>
      <c r="P37" s="102"/>
      <c r="Q37" s="102" t="s">
        <v>256</v>
      </c>
      <c r="R37" s="102" t="s">
        <v>146</v>
      </c>
      <c r="S37" s="104"/>
    </row>
    <row r="38" spans="1:19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 t="s">
        <v>280</v>
      </c>
      <c r="R38" s="102" t="s">
        <v>157</v>
      </c>
      <c r="S38" s="104"/>
    </row>
    <row r="39" spans="1:19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 t="s">
        <v>308</v>
      </c>
      <c r="R39" s="102" t="s">
        <v>190</v>
      </c>
      <c r="S39" s="104"/>
    </row>
    <row r="40" spans="1:19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 t="s">
        <v>285</v>
      </c>
      <c r="R40" s="102" t="s">
        <v>200</v>
      </c>
      <c r="S40" s="104"/>
    </row>
    <row r="41" spans="1:19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 t="s">
        <v>290</v>
      </c>
      <c r="R41" s="102" t="s">
        <v>178</v>
      </c>
      <c r="S41" s="104"/>
    </row>
    <row r="42" spans="1:19" ht="25.5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 t="s">
        <v>281</v>
      </c>
      <c r="R42" s="102" t="s">
        <v>318</v>
      </c>
      <c r="S42" s="104"/>
    </row>
    <row r="43" spans="1:19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 t="s">
        <v>284</v>
      </c>
      <c r="R43" s="102" t="s">
        <v>210</v>
      </c>
      <c r="S43" s="104"/>
    </row>
    <row r="44" spans="1:19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 t="s">
        <v>262</v>
      </c>
      <c r="R44" s="102" t="s">
        <v>319</v>
      </c>
      <c r="S44" s="104"/>
    </row>
    <row r="45" spans="1:19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 t="s">
        <v>267</v>
      </c>
      <c r="R45" s="102" t="s">
        <v>320</v>
      </c>
      <c r="S45" s="104"/>
    </row>
    <row r="46" spans="1:19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 t="s">
        <v>271</v>
      </c>
      <c r="R46" s="102" t="s">
        <v>321</v>
      </c>
      <c r="S46" s="104"/>
    </row>
    <row r="47" spans="1:19" ht="25.5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 t="s">
        <v>294</v>
      </c>
      <c r="R47" s="102" t="s">
        <v>86</v>
      </c>
      <c r="S47" s="104"/>
    </row>
    <row r="48" spans="1:19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2" t="s">
        <v>246</v>
      </c>
      <c r="R48" s="102" t="s">
        <v>189</v>
      </c>
      <c r="S48" s="104"/>
    </row>
    <row r="49" spans="1:19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2" t="s">
        <v>311</v>
      </c>
      <c r="R49" s="105" t="s">
        <v>131</v>
      </c>
      <c r="S49" s="104"/>
    </row>
    <row r="50" spans="1:19" ht="38.25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2" t="s">
        <v>304</v>
      </c>
      <c r="R50" s="102" t="s">
        <v>322</v>
      </c>
      <c r="S50" s="104"/>
    </row>
    <row r="51" spans="1:19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2" t="s">
        <v>289</v>
      </c>
      <c r="R51" s="102" t="s">
        <v>199</v>
      </c>
      <c r="S51" s="104"/>
    </row>
    <row r="52" spans="1:19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2" t="s">
        <v>313</v>
      </c>
      <c r="R52" s="102" t="s">
        <v>217</v>
      </c>
      <c r="S52" s="104"/>
    </row>
    <row r="53" spans="1:19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2" t="s">
        <v>207</v>
      </c>
      <c r="R53" s="102" t="s">
        <v>315</v>
      </c>
      <c r="S53" s="104"/>
    </row>
    <row r="54" spans="1:19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2" t="s">
        <v>276</v>
      </c>
      <c r="R54" s="102" t="s">
        <v>209</v>
      </c>
      <c r="S54" s="104"/>
    </row>
    <row r="55" spans="1:19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2" t="s">
        <v>141</v>
      </c>
      <c r="R55" s="102" t="s">
        <v>191</v>
      </c>
      <c r="S55" s="104"/>
    </row>
    <row r="56" spans="1:19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5" t="s">
        <v>316</v>
      </c>
      <c r="R56" s="102" t="s">
        <v>201</v>
      </c>
      <c r="S56" s="104"/>
    </row>
    <row r="57" spans="1:19" ht="25.5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2" t="s">
        <v>306</v>
      </c>
      <c r="R57" s="104"/>
      <c r="S57" s="104"/>
    </row>
    <row r="58" spans="1:19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2" t="s">
        <v>230</v>
      </c>
      <c r="R58" s="104"/>
      <c r="S58" s="104"/>
    </row>
    <row r="59" spans="1:19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2" t="s">
        <v>315</v>
      </c>
      <c r="R59" s="104"/>
      <c r="S59" s="104"/>
    </row>
    <row r="60" spans="1:19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2" t="s">
        <v>241</v>
      </c>
      <c r="R60" s="104"/>
      <c r="S60" s="104"/>
    </row>
    <row r="61" spans="1:19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2" t="s">
        <v>317</v>
      </c>
      <c r="R61" s="104"/>
      <c r="S61" s="104"/>
    </row>
    <row r="62" spans="1:19" ht="25.5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2" t="s">
        <v>229</v>
      </c>
      <c r="R62" s="104"/>
      <c r="S62" s="104"/>
    </row>
  </sheetData>
  <conditionalFormatting sqref="N27">
    <cfRule type="duplicateValues" dxfId="7" priority="6" stopIfTrue="1"/>
  </conditionalFormatting>
  <conditionalFormatting sqref="N27">
    <cfRule type="duplicateValues" dxfId="6" priority="7" stopIfTrue="1"/>
  </conditionalFormatting>
  <conditionalFormatting sqref="N28">
    <cfRule type="duplicateValues" dxfId="5" priority="4" stopIfTrue="1"/>
  </conditionalFormatting>
  <conditionalFormatting sqref="N28">
    <cfRule type="duplicateValues" dxfId="4" priority="5" stopIfTrue="1"/>
  </conditionalFormatting>
  <conditionalFormatting sqref="A13:P37 A5:B12 F2:P12">
    <cfRule type="duplicateValues" dxfId="3" priority="8"/>
  </conditionalFormatting>
  <conditionalFormatting sqref="R2:R56">
    <cfRule type="duplicateValues" dxfId="2" priority="3"/>
  </conditionalFormatting>
  <conditionalFormatting sqref="Q2:Q26">
    <cfRule type="duplicateValues" dxfId="1" priority="2"/>
  </conditionalFormatting>
  <conditionalFormatting sqref="Q27:Q6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4AE7-BEDC-4D9D-9E65-32AE756DA7BB}">
  <dimension ref="A3:A11"/>
  <sheetViews>
    <sheetView workbookViewId="0">
      <selection activeCell="A3" sqref="A3"/>
    </sheetView>
  </sheetViews>
  <sheetFormatPr defaultRowHeight="12.75"/>
  <cols>
    <col min="1" max="1" width="125.5703125" customWidth="1"/>
  </cols>
  <sheetData>
    <row r="3" spans="1:1" ht="38.25">
      <c r="A3" s="95" t="s">
        <v>73</v>
      </c>
    </row>
    <row r="4" spans="1:1">
      <c r="A4" s="95"/>
    </row>
    <row r="5" spans="1:1" ht="38.25">
      <c r="A5" s="94" t="s">
        <v>72</v>
      </c>
    </row>
    <row r="7" spans="1:1" ht="25.5">
      <c r="A7" s="94" t="s">
        <v>74</v>
      </c>
    </row>
    <row r="9" spans="1:1" ht="38.25">
      <c r="A9" s="94" t="s">
        <v>326</v>
      </c>
    </row>
    <row r="10" spans="1:1">
      <c r="A10" s="94"/>
    </row>
    <row r="11" spans="1:1" ht="76.5">
      <c r="A11" s="94" t="s">
        <v>327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JAS BAF</vt:lpstr>
      <vt:lpstr>Tradelane definition</vt:lpstr>
      <vt:lpstr>Disclaimer</vt:lpstr>
      <vt:lpstr>'JAS BAF'!Print_Area</vt:lpstr>
    </vt:vector>
  </TitlesOfParts>
  <Company>Hapag-Lloyd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Ziel, Maika</dc:creator>
  <cp:lastModifiedBy>Matthew Burgess - WWJWM</cp:lastModifiedBy>
  <cp:lastPrinted>2018-11-16T14:55:07Z</cp:lastPrinted>
  <dcterms:created xsi:type="dcterms:W3CDTF">2018-09-11T09:59:01Z</dcterms:created>
  <dcterms:modified xsi:type="dcterms:W3CDTF">2019-09-17T21:00:55Z</dcterms:modified>
</cp:coreProperties>
</file>