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ra.richardson\Desktop\"/>
    </mc:Choice>
  </mc:AlternateContent>
  <xr:revisionPtr revIDLastSave="0" documentId="8_{103D949E-9A9D-4EAC-9916-7129EE96AE6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BAF'!$A$1:$T$76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I17" i="10"/>
  <c r="K17" i="10"/>
  <c r="C18" i="10"/>
  <c r="I18" i="10"/>
  <c r="K18" i="10"/>
  <c r="C19" i="10"/>
  <c r="I19" i="10"/>
  <c r="K19" i="10"/>
  <c r="C20" i="10"/>
  <c r="I20" i="10"/>
  <c r="K20" i="10"/>
  <c r="C21" i="10"/>
  <c r="I21" i="10"/>
  <c r="K21" i="10"/>
  <c r="C22" i="10"/>
  <c r="I22" i="10"/>
  <c r="K22" i="10"/>
  <c r="C23" i="10"/>
  <c r="I23" i="10"/>
  <c r="K23" i="10"/>
  <c r="C24" i="10"/>
  <c r="I24" i="10"/>
  <c r="K24" i="10"/>
  <c r="C25" i="10"/>
  <c r="I25" i="10"/>
  <c r="K25" i="10"/>
  <c r="C26" i="10"/>
  <c r="I26" i="10"/>
  <c r="K26" i="10"/>
  <c r="C27" i="10"/>
  <c r="I27" i="10"/>
  <c r="K27" i="10"/>
  <c r="C28" i="10"/>
  <c r="I28" i="10"/>
  <c r="K28" i="10"/>
  <c r="C29" i="10"/>
  <c r="I29" i="10"/>
  <c r="K29" i="10"/>
  <c r="C30" i="10"/>
  <c r="I30" i="10"/>
  <c r="K30" i="10"/>
  <c r="C31" i="10"/>
  <c r="I31" i="10"/>
  <c r="K31" i="10"/>
  <c r="C32" i="10"/>
  <c r="I32" i="10"/>
  <c r="K32" i="10"/>
  <c r="C33" i="10"/>
  <c r="I33" i="10"/>
  <c r="K33" i="10"/>
  <c r="C34" i="10"/>
  <c r="I34" i="10"/>
  <c r="K34" i="10"/>
  <c r="C35" i="10"/>
  <c r="I35" i="10"/>
  <c r="K35" i="10"/>
  <c r="C36" i="10"/>
  <c r="I36" i="10"/>
  <c r="K36" i="10"/>
  <c r="C37" i="10"/>
  <c r="I37" i="10"/>
  <c r="K37" i="10"/>
  <c r="C38" i="10"/>
  <c r="I38" i="10"/>
  <c r="K38" i="10"/>
  <c r="C39" i="10"/>
  <c r="I39" i="10"/>
  <c r="K39" i="10"/>
  <c r="C40" i="10"/>
  <c r="I40" i="10"/>
  <c r="K40" i="10"/>
  <c r="C41" i="10"/>
  <c r="I41" i="10"/>
  <c r="K41" i="10"/>
  <c r="C42" i="10"/>
  <c r="I42" i="10"/>
  <c r="K42" i="10"/>
  <c r="C43" i="10"/>
  <c r="I43" i="10"/>
  <c r="K43" i="10"/>
  <c r="C44" i="10"/>
  <c r="I44" i="10"/>
  <c r="K44" i="10"/>
  <c r="C45" i="10"/>
  <c r="I45" i="10"/>
  <c r="K45" i="10"/>
  <c r="C46" i="10"/>
  <c r="I46" i="10"/>
  <c r="K46" i="10"/>
  <c r="C47" i="10"/>
  <c r="I47" i="10"/>
  <c r="K47" i="10"/>
  <c r="C48" i="10"/>
  <c r="I48" i="10"/>
  <c r="K48" i="10"/>
  <c r="C49" i="10"/>
  <c r="I49" i="10"/>
  <c r="K49" i="10"/>
  <c r="C50" i="10"/>
  <c r="I50" i="10"/>
  <c r="K50" i="10"/>
  <c r="C51" i="10"/>
  <c r="I51" i="10"/>
  <c r="K51" i="10"/>
  <c r="C52" i="10"/>
  <c r="I52" i="10"/>
  <c r="K52" i="10"/>
  <c r="C53" i="10"/>
  <c r="I53" i="10"/>
  <c r="K53" i="10"/>
  <c r="C54" i="10"/>
  <c r="I54" i="10"/>
  <c r="K54" i="10"/>
  <c r="C55" i="10"/>
  <c r="I55" i="10"/>
  <c r="K55" i="10"/>
  <c r="C56" i="10"/>
  <c r="I56" i="10"/>
  <c r="K56" i="10"/>
  <c r="C57" i="10"/>
  <c r="I57" i="10"/>
  <c r="K57" i="10"/>
  <c r="C58" i="10"/>
  <c r="I58" i="10"/>
  <c r="K58" i="10"/>
  <c r="C59" i="10"/>
  <c r="I59" i="10"/>
  <c r="K59" i="10"/>
  <c r="C60" i="10"/>
  <c r="I60" i="10"/>
  <c r="K60" i="10"/>
  <c r="C61" i="10"/>
  <c r="I61" i="10"/>
  <c r="K61" i="10"/>
  <c r="C62" i="10"/>
  <c r="I62" i="10"/>
  <c r="K62" i="10"/>
  <c r="C63" i="10"/>
  <c r="I63" i="10"/>
  <c r="K63" i="10"/>
  <c r="C64" i="10"/>
  <c r="I64" i="10"/>
  <c r="K64" i="10"/>
  <c r="C65" i="10"/>
  <c r="I65" i="10"/>
  <c r="K65" i="10"/>
  <c r="C66" i="10"/>
  <c r="I66" i="10"/>
  <c r="K66" i="10"/>
  <c r="C67" i="10"/>
  <c r="I67" i="10"/>
  <c r="K67" i="10"/>
  <c r="C68" i="10"/>
  <c r="I68" i="10"/>
  <c r="K68" i="10"/>
  <c r="C69" i="10"/>
  <c r="I69" i="10"/>
  <c r="K69" i="10"/>
  <c r="C70" i="10"/>
  <c r="I70" i="10"/>
  <c r="K70" i="10"/>
  <c r="C71" i="10"/>
  <c r="I71" i="10"/>
  <c r="K71" i="10"/>
  <c r="C16" i="10"/>
  <c r="I16" i="10"/>
  <c r="K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16" i="10"/>
  <c r="O16" i="10"/>
  <c r="J20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Q16" i="10"/>
  <c r="D16" i="10"/>
  <c r="P16" i="10"/>
  <c r="D69" i="10"/>
  <c r="P69" i="10"/>
  <c r="Q69" i="10"/>
  <c r="D65" i="10"/>
  <c r="P65" i="10"/>
  <c r="Q65" i="10"/>
  <c r="D61" i="10"/>
  <c r="P61" i="10"/>
  <c r="Q61" i="10"/>
  <c r="D57" i="10"/>
  <c r="P57" i="10"/>
  <c r="Q57" i="10"/>
  <c r="D53" i="10"/>
  <c r="P53" i="10"/>
  <c r="Q53" i="10"/>
  <c r="D49" i="10"/>
  <c r="P49" i="10"/>
  <c r="Q49" i="10"/>
  <c r="D45" i="10"/>
  <c r="P45" i="10"/>
  <c r="Q45" i="10"/>
  <c r="D41" i="10"/>
  <c r="P41" i="10"/>
  <c r="Q41" i="10"/>
  <c r="D37" i="10"/>
  <c r="P37" i="10"/>
  <c r="Q37" i="10"/>
  <c r="D33" i="10"/>
  <c r="P33" i="10"/>
  <c r="Q33" i="10"/>
  <c r="D29" i="10"/>
  <c r="P29" i="10"/>
  <c r="Q29" i="10"/>
  <c r="D25" i="10"/>
  <c r="P25" i="10"/>
  <c r="Q25" i="10"/>
  <c r="D21" i="10"/>
  <c r="P21" i="10"/>
  <c r="Q21" i="10"/>
  <c r="Q17" i="10"/>
  <c r="D17" i="10"/>
  <c r="P17" i="10"/>
  <c r="Q68" i="10"/>
  <c r="D68" i="10"/>
  <c r="P68" i="10"/>
  <c r="Q64" i="10"/>
  <c r="D64" i="10"/>
  <c r="P64" i="10"/>
  <c r="Q60" i="10"/>
  <c r="D60" i="10"/>
  <c r="P60" i="10"/>
  <c r="Q56" i="10"/>
  <c r="D56" i="10"/>
  <c r="P56" i="10"/>
  <c r="Q52" i="10"/>
  <c r="D52" i="10"/>
  <c r="P52" i="10"/>
  <c r="Q48" i="10"/>
  <c r="D48" i="10"/>
  <c r="P48" i="10"/>
  <c r="Q44" i="10"/>
  <c r="D44" i="10"/>
  <c r="P44" i="10"/>
  <c r="Q40" i="10"/>
  <c r="D40" i="10"/>
  <c r="P40" i="10"/>
  <c r="Q36" i="10"/>
  <c r="D36" i="10"/>
  <c r="P36" i="10"/>
  <c r="Q32" i="10"/>
  <c r="D32" i="10"/>
  <c r="P32" i="10"/>
  <c r="Q28" i="10"/>
  <c r="D28" i="10"/>
  <c r="P28" i="10"/>
  <c r="Q24" i="10"/>
  <c r="D24" i="10"/>
  <c r="P24" i="10"/>
  <c r="Q20" i="10"/>
  <c r="D20" i="10"/>
  <c r="P20" i="10"/>
  <c r="D71" i="10"/>
  <c r="P71" i="10"/>
  <c r="Q71" i="10"/>
  <c r="D67" i="10"/>
  <c r="P67" i="10"/>
  <c r="Q67" i="10"/>
  <c r="D63" i="10"/>
  <c r="P63" i="10"/>
  <c r="Q63" i="10"/>
  <c r="D59" i="10"/>
  <c r="P59" i="10"/>
  <c r="Q59" i="10"/>
  <c r="D55" i="10"/>
  <c r="P55" i="10"/>
  <c r="Q55" i="10"/>
  <c r="D51" i="10"/>
  <c r="P51" i="10"/>
  <c r="Q51" i="10"/>
  <c r="D47" i="10"/>
  <c r="P47" i="10"/>
  <c r="Q47" i="10"/>
  <c r="D43" i="10"/>
  <c r="P43" i="10"/>
  <c r="Q43" i="10"/>
  <c r="D39" i="10"/>
  <c r="P39" i="10"/>
  <c r="Q39" i="10"/>
  <c r="D35" i="10"/>
  <c r="P35" i="10"/>
  <c r="Q35" i="10"/>
  <c r="D31" i="10"/>
  <c r="P31" i="10"/>
  <c r="Q31" i="10"/>
  <c r="D27" i="10"/>
  <c r="P27" i="10"/>
  <c r="Q27" i="10"/>
  <c r="D23" i="10"/>
  <c r="P23" i="10"/>
  <c r="Q23" i="10"/>
  <c r="D19" i="10"/>
  <c r="P19" i="10"/>
  <c r="Q19" i="10"/>
  <c r="Q70" i="10"/>
  <c r="D70" i="10"/>
  <c r="P70" i="10"/>
  <c r="Q66" i="10"/>
  <c r="D66" i="10"/>
  <c r="P66" i="10"/>
  <c r="Q62" i="10"/>
  <c r="D62" i="10"/>
  <c r="P62" i="10"/>
  <c r="Q58" i="10"/>
  <c r="D58" i="10"/>
  <c r="P58" i="10"/>
  <c r="Q54" i="10"/>
  <c r="D54" i="10"/>
  <c r="P54" i="10"/>
  <c r="Q50" i="10"/>
  <c r="D50" i="10"/>
  <c r="P50" i="10"/>
  <c r="Q46" i="10"/>
  <c r="D46" i="10"/>
  <c r="P46" i="10"/>
  <c r="Q42" i="10"/>
  <c r="D42" i="10"/>
  <c r="P42" i="10"/>
  <c r="Q38" i="10"/>
  <c r="D38" i="10"/>
  <c r="P38" i="10"/>
  <c r="Q34" i="10"/>
  <c r="D34" i="10"/>
  <c r="P34" i="10"/>
  <c r="Q30" i="10"/>
  <c r="D30" i="10"/>
  <c r="P30" i="10"/>
  <c r="Q26" i="10"/>
  <c r="D26" i="10"/>
  <c r="P26" i="10"/>
  <c r="Q22" i="10"/>
  <c r="D22" i="10"/>
  <c r="P22" i="10"/>
  <c r="Q18" i="10"/>
  <c r="D18" i="10"/>
  <c r="P18" i="10"/>
  <c r="J29" i="10"/>
  <c r="J45" i="10"/>
  <c r="J61" i="10"/>
  <c r="J22" i="10"/>
  <c r="J43" i="10"/>
  <c r="J59" i="10"/>
  <c r="J24" i="10"/>
  <c r="J64" i="10"/>
  <c r="J32" i="10"/>
  <c r="J18" i="10"/>
  <c r="J30" i="10"/>
  <c r="J46" i="10"/>
  <c r="J62" i="10"/>
  <c r="J23" i="10"/>
  <c r="J17" i="10"/>
  <c r="J33" i="10"/>
  <c r="J49" i="10"/>
  <c r="J65" i="10"/>
  <c r="J27" i="10"/>
  <c r="J47" i="10"/>
  <c r="J63" i="10"/>
  <c r="J40" i="10"/>
  <c r="J48" i="10"/>
  <c r="J52" i="10"/>
  <c r="J26" i="10"/>
  <c r="J42" i="10"/>
  <c r="J58" i="10"/>
  <c r="J19" i="10"/>
  <c r="J31" i="10"/>
  <c r="J36" i="10"/>
  <c r="J21" i="10"/>
  <c r="J37" i="10"/>
  <c r="J53" i="10"/>
  <c r="J69" i="10"/>
  <c r="J35" i="10"/>
  <c r="J51" i="10"/>
  <c r="J67" i="10"/>
  <c r="J56" i="10"/>
  <c r="J28" i="10"/>
  <c r="J38" i="10"/>
  <c r="J54" i="10"/>
  <c r="J70" i="10"/>
  <c r="J44" i="10"/>
  <c r="J25" i="10"/>
  <c r="J41" i="10"/>
  <c r="J57" i="10"/>
  <c r="J16" i="10"/>
  <c r="J39" i="10"/>
  <c r="J55" i="10"/>
  <c r="J71" i="10"/>
  <c r="J68" i="10"/>
  <c r="J34" i="10"/>
  <c r="J50" i="10"/>
  <c r="J66" i="10"/>
  <c r="J60" i="10"/>
</calcChain>
</file>

<file path=xl/sharedStrings.xml><?xml version="1.0" encoding="utf-8"?>
<sst xmlns="http://schemas.openxmlformats.org/spreadsheetml/2006/main" count="448" uniqueCount="333">
  <si>
    <t>East Asia - Oceania</t>
  </si>
  <si>
    <t>North Europe - Middle East</t>
  </si>
  <si>
    <t>LSF 0.1%</t>
  </si>
  <si>
    <t>ECA days</t>
  </si>
  <si>
    <r>
      <t>Sea Days</t>
    </r>
    <r>
      <rPr>
        <sz val="8"/>
        <color indexed="8"/>
        <rFont val="Arial"/>
        <family val="2"/>
      </rPr>
      <t xml:space="preserve"> (excl ECA)</t>
    </r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</si>
  <si>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</si>
  <si>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</si>
  <si>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</si>
  <si>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</si>
  <si>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</si>
  <si>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</si>
  <si>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</si>
  <si>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</si>
  <si>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</si>
  <si>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</si>
  <si>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</si>
  <si>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</si>
  <si>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</si>
  <si>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</si>
  <si>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</si>
  <si>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</si>
  <si>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</si>
  <si>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</si>
  <si>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</si>
  <si>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</si>
  <si>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</si>
  <si>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Others long</t>
  </si>
  <si>
    <t>Others short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</si>
  <si>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</si>
  <si>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</si>
  <si>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</si>
  <si>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</si>
  <si>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</si>
  <si>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</si>
  <si>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</si>
  <si>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</si>
  <si>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</si>
  <si>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</si>
  <si>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</si>
  <si>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</si>
  <si>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</si>
  <si>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</si>
  <si>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</si>
  <si>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</si>
  <si>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</si>
  <si>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</si>
  <si>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</si>
  <si>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</si>
  <si>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</si>
  <si>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</si>
  <si>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</si>
  <si>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</si>
  <si>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</si>
  <si>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</si>
  <si>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</si>
  <si>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</si>
  <si>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</si>
  <si>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</si>
  <si>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</si>
  <si>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</si>
  <si>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</si>
  <si>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</si>
  <si>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</si>
  <si>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</si>
  <si>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</si>
  <si>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</si>
  <si>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</si>
  <si>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</si>
  <si>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</si>
  <si>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</si>
  <si>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</si>
  <si>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BAF Q3 2019 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</si>
  <si>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</si>
  <si>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</si>
  <si>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</si>
  <si>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</si>
  <si>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r>
      <t>BAF</t>
    </r>
    <r>
      <rPr>
        <sz val="10"/>
        <color theme="1"/>
        <rFont val="Arial"/>
        <family val="2"/>
      </rPr>
      <t xml:space="preserve"> [USD/CBM]</t>
    </r>
  </si>
  <si>
    <t>GBP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</si>
  <si>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Q3 2019 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</si>
  <si>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July 1st 2019  - valid until further notice</t>
    </r>
  </si>
  <si>
    <t>Tradelane</t>
  </si>
  <si>
    <t>NOTE: Ultra Low Sulphur (0.1%) fees for Environmental Control Areas (ECA) are not included in the above rates</t>
  </si>
  <si>
    <t xml:space="preserve">In the course of the second half of 2019, but not later than January 2020 the IFO 380 will be replaced with an Index displaying the Bunker Price for Fuel with a sulfur content of 0,5% or below. The exact date for this adjustment has not been defined yet and will also depend on general market development.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</si>
  <si>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IFO 380 (3,5% Sulfur content). Blue World Line will treat the Low Sulfur surcharge for Emission Control Areas (Europe, Americas, China, Taiwan, Hong Kong) independently and it will be displayed as a separate surcharge.</t>
    </r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</si>
  <si>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IFO380 (location is trade specific) price. Blue World Line reserves the right to provide an adjustment on a monthly or shorter basis.</t>
    </r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</si>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</sst>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0" tint="-0.24994659260841701"/>
      </bottom>
      <diagonal/>
    </border>
    <border>
      <left/>
      <right style="hair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3" fillId="0" borderId="0">
      <alignment vertical="center"/>
    </xf>
    <xf numFmtId="0" fontId="6" fillId="0" borderId="0"/>
    <xf numFmtId="165" fontId="2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0" fillId="2" borderId="1" xfId="0" applyFill="1" applyBorder="1"/>
    <xf numFmtId="164" fontId="5" fillId="2" borderId="2" xfId="1" applyNumberFormat="1" applyFont="1" applyFill="1" applyBorder="1"/>
    <xf numFmtId="0" fontId="0" fillId="2" borderId="3" xfId="0" applyFill="1" applyBorder="1"/>
    <xf numFmtId="0" fontId="0" fillId="2" borderId="4" xfId="0" applyFill="1" applyBorder="1"/>
    <xf numFmtId="164" fontId="5" fillId="2" borderId="5" xfId="1" applyNumberFormat="1" applyFont="1" applyFill="1" applyBorder="1" applyAlignment="1">
      <alignment horizontal="center"/>
    </xf>
    <xf numFmtId="0" fontId="0" fillId="2" borderId="6" xfId="0" applyFill="1" applyBorder="1"/>
    <xf numFmtId="164" fontId="5" fillId="2" borderId="7" xfId="1" applyNumberFormat="1" applyFont="1" applyFill="1" applyBorder="1"/>
    <xf numFmtId="164" fontId="5" fillId="2" borderId="8" xfId="1" quotePrefix="1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7" fillId="2" borderId="7" xfId="0" applyFont="1" applyFill="1" applyBorder="1"/>
    <xf numFmtId="0" fontId="0" fillId="2" borderId="7" xfId="0" applyFill="1" applyBorder="1"/>
    <xf numFmtId="164" fontId="5" fillId="2" borderId="7" xfId="1" applyNumberFormat="1" applyFill="1" applyBorder="1"/>
    <xf numFmtId="0" fontId="13" fillId="2" borderId="5" xfId="0" applyFont="1" applyFill="1" applyBorder="1"/>
    <xf numFmtId="1" fontId="0" fillId="2" borderId="7" xfId="0" applyNumberFormat="1" applyFill="1" applyBorder="1"/>
    <xf numFmtId="9" fontId="5" fillId="2" borderId="7" xfId="7" applyFill="1" applyBorder="1"/>
    <xf numFmtId="1" fontId="0" fillId="2" borderId="4" xfId="0" applyNumberFormat="1" applyFill="1" applyBorder="1" applyAlignment="1">
      <alignment horizontal="center" vertical="center"/>
    </xf>
    <xf numFmtId="0" fontId="0" fillId="2" borderId="10" xfId="0" applyFill="1" applyBorder="1"/>
    <xf numFmtId="164" fontId="5" fillId="2" borderId="10" xfId="1" applyNumberFormat="1" applyFont="1" applyFill="1" applyBorder="1"/>
    <xf numFmtId="166" fontId="0" fillId="2" borderId="10" xfId="0" applyNumberFormat="1" applyFill="1" applyBorder="1"/>
    <xf numFmtId="0" fontId="9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0" xfId="0" applyFill="1" applyBorder="1"/>
    <xf numFmtId="164" fontId="5" fillId="2" borderId="0" xfId="1" applyNumberFormat="1" applyFont="1" applyFill="1" applyBorder="1"/>
    <xf numFmtId="166" fontId="0" fillId="2" borderId="0" xfId="0" applyNumberForma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11" fillId="2" borderId="0" xfId="0" applyFont="1" applyFill="1" applyBorder="1"/>
    <xf numFmtId="9" fontId="5" fillId="2" borderId="0" xfId="7" applyFont="1" applyFill="1" applyBorder="1"/>
    <xf numFmtId="0" fontId="0" fillId="2" borderId="0" xfId="0" applyFill="1" applyBorder="1" applyAlignment="1">
      <alignment horizontal="right"/>
    </xf>
    <xf numFmtId="0" fontId="8" fillId="2" borderId="0" xfId="0" applyFont="1" applyFill="1" applyBorder="1"/>
    <xf numFmtId="0" fontId="10" fillId="2" borderId="0" xfId="0" applyFont="1" applyFill="1" applyBorder="1"/>
    <xf numFmtId="0" fontId="0" fillId="4" borderId="0" xfId="0" applyFill="1" applyBorder="1" applyAlignment="1">
      <alignment horizontal="left"/>
    </xf>
    <xf numFmtId="2" fontId="0" fillId="4" borderId="0" xfId="0" applyNumberFormat="1" applyFill="1" applyBorder="1" applyAlignment="1">
      <alignment horizontal="left"/>
    </xf>
    <xf numFmtId="0" fontId="2" fillId="2" borderId="0" xfId="0" applyFont="1" applyFill="1" applyBorder="1"/>
    <xf numFmtId="0" fontId="0" fillId="2" borderId="13" xfId="0" applyFill="1" applyBorder="1"/>
    <xf numFmtId="167" fontId="11" fillId="0" borderId="0" xfId="0" applyNumberFormat="1" applyFont="1" applyBorder="1" applyAlignment="1">
      <alignment horizontal="left" vertical="center"/>
    </xf>
    <xf numFmtId="164" fontId="12" fillId="2" borderId="0" xfId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3" fontId="5" fillId="2" borderId="0" xfId="1" applyNumberFormat="1" applyFill="1" applyBorder="1" applyAlignment="1">
      <alignment horizontal="center" vertical="center"/>
    </xf>
    <xf numFmtId="1" fontId="5" fillId="2" borderId="0" xfId="1" applyNumberFormat="1" applyFill="1" applyBorder="1" applyAlignment="1">
      <alignment horizontal="center" vertical="center"/>
    </xf>
    <xf numFmtId="9" fontId="5" fillId="2" borderId="0" xfId="1" applyNumberFormat="1" applyFill="1" applyBorder="1" applyAlignment="1">
      <alignment horizontal="center" vertical="center"/>
    </xf>
    <xf numFmtId="168" fontId="5" fillId="2" borderId="0" xfId="7" applyNumberFormat="1" applyFill="1" applyBorder="1" applyAlignment="1">
      <alignment horizontal="center" vertical="center"/>
    </xf>
    <xf numFmtId="0" fontId="0" fillId="2" borderId="22" xfId="0" applyFill="1" applyBorder="1"/>
    <xf numFmtId="0" fontId="0" fillId="2" borderId="27" xfId="0" applyFill="1" applyBorder="1"/>
    <xf numFmtId="0" fontId="9" fillId="2" borderId="22" xfId="0" applyFont="1" applyFill="1" applyBorder="1" applyAlignment="1">
      <alignment horizontal="center"/>
    </xf>
    <xf numFmtId="0" fontId="0" fillId="2" borderId="28" xfId="0" applyFill="1" applyBorder="1" applyAlignment="1">
      <alignment horizontal="right"/>
    </xf>
    <xf numFmtId="0" fontId="0" fillId="2" borderId="29" xfId="0" applyFill="1" applyBorder="1"/>
    <xf numFmtId="0" fontId="8" fillId="2" borderId="22" xfId="0" applyFont="1" applyFill="1" applyBorder="1"/>
    <xf numFmtId="164" fontId="5" fillId="2" borderId="22" xfId="1" applyNumberFormat="1" applyFont="1" applyFill="1" applyBorder="1" applyAlignment="1">
      <alignment horizontal="center"/>
    </xf>
    <xf numFmtId="164" fontId="5" fillId="2" borderId="28" xfId="1" quotePrefix="1" applyNumberFormat="1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8" fillId="2" borderId="0" xfId="1" applyNumberFormat="1" applyFont="1" applyFill="1" applyBorder="1" applyProtection="1"/>
    <xf numFmtId="0" fontId="8" fillId="2" borderId="0" xfId="0" applyFont="1" applyFill="1" applyBorder="1" applyProtection="1"/>
    <xf numFmtId="164" fontId="5" fillId="2" borderId="0" xfId="1" applyNumberFormat="1" applyFont="1" applyFill="1" applyBorder="1" applyProtection="1"/>
    <xf numFmtId="0" fontId="0" fillId="2" borderId="22" xfId="0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0" fillId="2" borderId="1" xfId="0" applyFill="1" applyBorder="1" applyProtection="1"/>
    <xf numFmtId="0" fontId="8" fillId="2" borderId="11" xfId="0" applyFont="1" applyFill="1" applyBorder="1" applyProtection="1"/>
    <xf numFmtId="0" fontId="8" fillId="2" borderId="4" xfId="0" applyFont="1" applyFill="1" applyBorder="1" applyProtection="1"/>
    <xf numFmtId="49" fontId="8" fillId="3" borderId="0" xfId="1" quotePrefix="1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Protection="1"/>
    <xf numFmtId="49" fontId="8" fillId="3" borderId="22" xfId="1" quotePrefix="1" applyNumberFormat="1" applyFont="1" applyFill="1" applyBorder="1" applyAlignment="1" applyProtection="1">
      <alignment horizontal="center" vertical="center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" fontId="5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8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1" fontId="0" fillId="2" borderId="22" xfId="0" applyNumberFormat="1" applyFill="1" applyBorder="1" applyProtection="1"/>
    <xf numFmtId="1" fontId="0" fillId="2" borderId="5" xfId="0" applyNumberFormat="1" applyFill="1" applyBorder="1" applyProtection="1"/>
    <xf numFmtId="49" fontId="8" fillId="3" borderId="0" xfId="1" quotePrefix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left"/>
      <protection locked="0"/>
    </xf>
    <xf numFmtId="164" fontId="5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164" fontId="0" fillId="2" borderId="0" xfId="1" applyNumberFormat="1" applyFont="1" applyFill="1" applyBorder="1" applyProtection="1"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2" fontId="0" fillId="4" borderId="0" xfId="0" applyNumberFormat="1" applyFill="1" applyBorder="1" applyAlignment="1" applyProtection="1">
      <protection locked="0"/>
    </xf>
    <xf numFmtId="1" fontId="0" fillId="2" borderId="0" xfId="0" applyNumberFormat="1" applyFill="1" applyBorder="1" applyProtection="1"/>
    <xf numFmtId="0" fontId="0" fillId="5" borderId="11" xfId="0" applyFill="1" applyBorder="1"/>
    <xf numFmtId="0" fontId="0" fillId="5" borderId="0" xfId="0" applyFill="1" applyBorder="1"/>
    <xf numFmtId="164" fontId="5" fillId="5" borderId="0" xfId="1" applyNumberFormat="1" applyFont="1" applyFill="1" applyBorder="1"/>
    <xf numFmtId="0" fontId="0" fillId="5" borderId="12" xfId="0" applyFill="1" applyBorder="1"/>
    <xf numFmtId="0" fontId="0" fillId="5" borderId="0" xfId="0" applyFill="1"/>
    <xf numFmtId="166" fontId="0" fillId="5" borderId="0" xfId="0" applyNumberFormat="1" applyFill="1" applyBorder="1"/>
    <xf numFmtId="0" fontId="11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164" fontId="5" fillId="5" borderId="0" xfId="1" applyNumberFormat="1" applyFont="1" applyFill="1"/>
    <xf numFmtId="166" fontId="0" fillId="5" borderId="0" xfId="0" applyNumberFormat="1" applyFill="1"/>
    <xf numFmtId="0" fontId="11" fillId="5" borderId="0" xfId="0" applyFont="1" applyFill="1" applyAlignment="1">
      <alignment horizontal="center"/>
    </xf>
    <xf numFmtId="0" fontId="11" fillId="5" borderId="0" xfId="0" applyFont="1" applyFill="1"/>
    <xf numFmtId="0" fontId="14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5" fillId="4" borderId="30" xfId="0" applyFont="1" applyFill="1" applyBorder="1" applyAlignment="1">
      <alignment wrapText="1"/>
    </xf>
    <xf numFmtId="0" fontId="15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5" fillId="0" borderId="31" xfId="0" applyFont="1" applyBorder="1" applyAlignment="1">
      <alignment wrapText="1"/>
    </xf>
    <xf numFmtId="0" fontId="15" fillId="6" borderId="31" xfId="0" applyFont="1" applyFill="1" applyBorder="1" applyAlignment="1">
      <alignment wrapText="1"/>
    </xf>
    <xf numFmtId="0" fontId="15" fillId="6" borderId="30" xfId="0" applyFont="1" applyFill="1" applyBorder="1" applyAlignment="1">
      <alignment wrapText="1"/>
    </xf>
    <xf numFmtId="0" fontId="0" fillId="0" borderId="30" xfId="0" applyBorder="1" applyAlignment="1">
      <alignment wrapText="1"/>
    </xf>
    <xf numFmtId="0" fontId="2" fillId="0" borderId="30" xfId="0" applyFont="1" applyBorder="1" applyAlignment="1">
      <alignment wrapText="1"/>
    </xf>
    <xf numFmtId="0" fontId="0" fillId="0" borderId="30" xfId="0" applyBorder="1"/>
    <xf numFmtId="0" fontId="0" fillId="7" borderId="30" xfId="0" applyFill="1" applyBorder="1" applyAlignment="1">
      <alignment wrapText="1"/>
    </xf>
    <xf numFmtId="0" fontId="2" fillId="8" borderId="30" xfId="0" applyFont="1" applyFill="1" applyBorder="1" applyAlignment="1">
      <alignment wrapText="1"/>
    </xf>
    <xf numFmtId="0" fontId="2" fillId="7" borderId="30" xfId="0" applyFont="1" applyFill="1" applyBorder="1" applyAlignment="1">
      <alignment wrapText="1"/>
    </xf>
    <xf numFmtId="49" fontId="8" fillId="3" borderId="0" xfId="1" quotePrefix="1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8" fillId="2" borderId="2" xfId="0" applyFont="1" applyFill="1" applyBorder="1" applyAlignment="1">
      <alignment horizontal="left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28575</xdr:rowOff>
    </xdr:from>
    <xdr:to>
      <xdr:col>0</xdr:col>
      <xdr:colOff>1181100</xdr:colOff>
      <xdr:row>4</xdr:row>
      <xdr:rowOff>92905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5725"/>
          <a:ext cx="1171575" cy="550105"/>
        </a:xfrm>
        <a:prstGeom prst="rect">
          <a:avLst/>
        </a:prstGeom>
      </xdr:spPr>
    </xdr:pic>
    <xdr:clientData/>
  </xdr:twoCellAnchor>
  <xdr:twoCellAnchor editAs="oneCell">
    <xdr:from>
      <xdr:col>15</xdr:col>
      <xdr:colOff>100543</xdr:colOff>
      <xdr:row>1</xdr:row>
      <xdr:rowOff>6350</xdr:rowOff>
    </xdr:from>
    <xdr:to>
      <xdr:col>16</xdr:col>
      <xdr:colOff>564092</xdr:colOff>
      <xdr:row>4</xdr:row>
      <xdr:rowOff>188813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7793" y="165100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V166"/>
  <sheetViews>
    <sheetView tabSelected="1" zoomScale="90" zoomScaleNormal="90" zoomScaleSheetLayoutView="90" workbookViewId="0">
      <selection activeCell="E9" sqref="E9"/>
    </sheetView>
  </sheetViews>
  <sheetFormatPr defaultColWidth="9.109375" defaultRowHeight="13.2"/>
  <cols>
    <col min="1" max="1" width="72.109375" style="92" bestFit="1" customWidth="1"/>
    <col min="2" max="2" width="1.44140625" style="92" customWidth="1"/>
    <col min="3" max="4" width="10.88671875" style="109" customWidth="1"/>
    <col min="5" max="5" width="11.33203125" style="109" customWidth="1"/>
    <col min="6" max="8" width="1.109375" style="92" customWidth="1"/>
    <col min="9" max="11" width="10.44140625" style="109" customWidth="1"/>
    <col min="12" max="14" width="1.109375" style="109" customWidth="1"/>
    <col min="15" max="15" width="11.33203125" style="109" customWidth="1"/>
    <col min="16" max="16" width="11.109375" style="109" customWidth="1"/>
    <col min="17" max="17" width="10.44140625" style="92" customWidth="1"/>
    <col min="18" max="18" width="1.5546875" style="92" customWidth="1"/>
    <col min="19" max="19" width="20.5546875" style="110" hidden="1" customWidth="1"/>
    <col min="20" max="20" width="21.6640625" style="92" hidden="1" customWidth="1"/>
    <col min="21" max="21" width="18.44140625" style="92" hidden="1" customWidth="1"/>
    <col min="22" max="22" width="9.109375" style="92" hidden="1" customWidth="1"/>
    <col min="23" max="23" width="15.6640625" style="92" hidden="1" customWidth="1"/>
    <col min="24" max="24" width="9.109375" style="92" hidden="1" customWidth="1"/>
    <col min="25" max="25" width="12.88671875" style="111" hidden="1" customWidth="1"/>
    <col min="26" max="26" width="14.109375" style="111" hidden="1" customWidth="1"/>
    <col min="27" max="27" width="9.109375" style="112" hidden="1" customWidth="1"/>
    <col min="28" max="33" width="9.109375" style="92" customWidth="1"/>
    <col min="34" max="16384" width="9.109375" style="92"/>
  </cols>
  <sheetData>
    <row r="1" spans="1:74" ht="4.5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</row>
    <row r="2" spans="1:74">
      <c r="A2" s="19"/>
      <c r="B2" s="19"/>
      <c r="C2" s="19"/>
      <c r="D2" s="19"/>
      <c r="E2" s="19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48"/>
      <c r="R2" s="18"/>
      <c r="S2" s="20"/>
      <c r="T2" s="18"/>
      <c r="U2" s="18"/>
      <c r="V2" s="18"/>
      <c r="W2" s="18"/>
      <c r="X2" s="18"/>
      <c r="Y2" s="21"/>
      <c r="Z2" s="21"/>
      <c r="AA2" s="18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</row>
    <row r="3" spans="1:74">
      <c r="A3" s="23"/>
      <c r="B3" s="23"/>
      <c r="C3" s="24"/>
      <c r="D3" s="24"/>
      <c r="E3" s="24"/>
      <c r="F3" s="23"/>
      <c r="G3" s="23"/>
      <c r="H3" s="23"/>
      <c r="I3" s="24"/>
      <c r="J3" s="24"/>
      <c r="K3" s="24"/>
      <c r="L3" s="24"/>
      <c r="M3" s="24"/>
      <c r="N3" s="24"/>
      <c r="O3" s="24"/>
      <c r="P3" s="24"/>
      <c r="Q3" s="47"/>
      <c r="R3" s="23"/>
      <c r="S3" s="25"/>
      <c r="T3" s="23"/>
      <c r="U3" s="23"/>
      <c r="V3" s="23"/>
      <c r="W3" s="23"/>
      <c r="X3" s="23"/>
      <c r="Y3" s="26"/>
      <c r="Z3" s="26"/>
      <c r="AA3" s="23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</row>
    <row r="4" spans="1:74">
      <c r="A4" s="23"/>
      <c r="B4" s="23"/>
      <c r="C4" s="23"/>
      <c r="D4" s="23"/>
      <c r="E4" s="23"/>
      <c r="F4" s="26"/>
      <c r="G4" s="27"/>
      <c r="H4" s="23"/>
      <c r="I4" s="23"/>
      <c r="J4" s="23"/>
      <c r="K4" s="26"/>
      <c r="L4" s="26"/>
      <c r="M4" s="26"/>
      <c r="N4" s="26"/>
      <c r="O4" s="26"/>
      <c r="P4" s="26"/>
      <c r="Q4" s="49"/>
      <c r="R4" s="23"/>
      <c r="S4" s="23"/>
      <c r="T4" s="23"/>
      <c r="U4" s="23"/>
      <c r="V4" s="23"/>
      <c r="W4" s="23"/>
      <c r="X4" s="23"/>
      <c r="Y4" s="23"/>
      <c r="Z4" s="23"/>
      <c r="AA4" s="23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</row>
    <row r="5" spans="1:74" ht="25.5" customHeight="1">
      <c r="A5" s="11" t="s">
        <v>71</v>
      </c>
      <c r="B5" s="12"/>
      <c r="C5" s="7"/>
      <c r="D5" s="7"/>
      <c r="E5" s="7"/>
      <c r="F5" s="7"/>
      <c r="G5" s="7"/>
      <c r="H5" s="12"/>
      <c r="I5" s="7"/>
      <c r="J5" s="7"/>
      <c r="K5" s="7"/>
      <c r="L5" s="7"/>
      <c r="M5" s="7"/>
      <c r="N5" s="7"/>
      <c r="O5" s="7"/>
      <c r="P5" s="7"/>
      <c r="Q5" s="50"/>
      <c r="R5" s="23"/>
      <c r="S5" s="28"/>
      <c r="T5" s="29"/>
      <c r="U5" s="23"/>
      <c r="V5" s="23"/>
      <c r="W5" s="23"/>
      <c r="X5" s="23"/>
      <c r="Y5" s="23"/>
      <c r="Z5" s="23"/>
      <c r="AA5" s="23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</row>
    <row r="6" spans="1:74" ht="15.75" customHeight="1">
      <c r="A6" s="22"/>
      <c r="B6" s="23"/>
      <c r="C6" s="24"/>
      <c r="D6" s="24"/>
      <c r="E6" s="24"/>
      <c r="F6" s="23"/>
      <c r="G6" s="23"/>
      <c r="H6" s="23"/>
      <c r="I6" s="24"/>
      <c r="J6" s="24"/>
      <c r="K6" s="24"/>
      <c r="L6" s="24"/>
      <c r="M6" s="24"/>
      <c r="N6" s="24"/>
      <c r="O6" s="24"/>
      <c r="P6" s="24"/>
      <c r="Q6" s="47"/>
      <c r="R6" s="23"/>
      <c r="S6" s="25"/>
      <c r="T6" s="23"/>
      <c r="U6" s="23"/>
      <c r="V6" s="23"/>
      <c r="W6" s="23"/>
      <c r="X6" s="30"/>
      <c r="Y6" s="26"/>
      <c r="Z6" s="26"/>
      <c r="AA6" s="23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</row>
    <row r="7" spans="1:74" ht="7.5" customHeight="1">
      <c r="A7" s="22"/>
      <c r="B7" s="1"/>
      <c r="C7" s="2"/>
      <c r="D7" s="2"/>
      <c r="E7" s="2"/>
      <c r="F7" s="3"/>
      <c r="G7" s="23"/>
      <c r="H7" s="1"/>
      <c r="I7" s="2"/>
      <c r="J7" s="2"/>
      <c r="K7" s="2"/>
      <c r="L7" s="2"/>
      <c r="M7" s="2"/>
      <c r="N7" s="2"/>
      <c r="O7" s="2"/>
      <c r="P7" s="2"/>
      <c r="Q7" s="51"/>
      <c r="R7" s="23"/>
      <c r="S7" s="25"/>
      <c r="T7" s="23"/>
      <c r="U7" s="23"/>
      <c r="V7" s="23"/>
      <c r="W7" s="23"/>
      <c r="X7" s="30"/>
      <c r="Y7" s="26"/>
      <c r="Z7" s="26"/>
      <c r="AA7" s="23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</row>
    <row r="8" spans="1:74">
      <c r="A8" s="22" t="s">
        <v>78</v>
      </c>
      <c r="B8" s="4"/>
      <c r="C8" s="128" t="s">
        <v>45</v>
      </c>
      <c r="D8" s="128"/>
      <c r="E8" s="128"/>
      <c r="F8" s="57"/>
      <c r="G8" s="55"/>
      <c r="H8" s="56"/>
      <c r="I8" s="128" t="s">
        <v>46</v>
      </c>
      <c r="J8" s="128"/>
      <c r="K8" s="128"/>
      <c r="L8" s="80"/>
      <c r="M8" s="80"/>
      <c r="N8" s="80"/>
      <c r="O8" s="80"/>
      <c r="P8" s="80"/>
      <c r="Q8" s="52"/>
      <c r="R8" s="31"/>
      <c r="S8" s="26"/>
      <c r="T8" s="26"/>
      <c r="U8" s="28"/>
      <c r="V8" s="23"/>
      <c r="W8" s="23"/>
      <c r="X8" s="23"/>
      <c r="Y8" s="32"/>
      <c r="Z8" s="23"/>
      <c r="AA8" s="28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</row>
    <row r="9" spans="1:74" ht="21" customHeight="1">
      <c r="A9" s="22" t="s">
        <v>79</v>
      </c>
      <c r="B9" s="4"/>
      <c r="C9" s="55" t="s">
        <v>69</v>
      </c>
      <c r="D9" s="55"/>
      <c r="E9" s="81">
        <v>439</v>
      </c>
      <c r="F9" s="82"/>
      <c r="G9" s="55"/>
      <c r="H9" s="56"/>
      <c r="I9" s="55" t="s">
        <v>47</v>
      </c>
      <c r="J9" s="83">
        <v>0.81632653061224481</v>
      </c>
      <c r="K9" s="84" t="s">
        <v>77</v>
      </c>
      <c r="L9" s="85"/>
      <c r="M9" s="85"/>
      <c r="N9" s="85"/>
      <c r="O9" s="83">
        <v>0.79</v>
      </c>
      <c r="P9" s="86"/>
      <c r="Q9" s="53"/>
      <c r="R9" s="24"/>
      <c r="S9" s="26"/>
      <c r="T9" s="26"/>
      <c r="U9" s="35"/>
      <c r="V9" s="23"/>
      <c r="W9" s="23"/>
      <c r="X9" s="23"/>
      <c r="Y9" s="32"/>
      <c r="Z9" s="23"/>
      <c r="AA9" s="28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</row>
    <row r="10" spans="1:74" hidden="1">
      <c r="A10" s="22"/>
      <c r="B10" s="4"/>
      <c r="C10" s="23" t="s">
        <v>2</v>
      </c>
      <c r="D10" s="23"/>
      <c r="E10" s="33">
        <v>637</v>
      </c>
      <c r="F10" s="5"/>
      <c r="G10" s="23"/>
      <c r="H10" s="4"/>
      <c r="I10" s="23"/>
      <c r="J10" s="23"/>
      <c r="K10" s="34"/>
      <c r="L10" s="34"/>
      <c r="M10" s="34"/>
      <c r="N10" s="34"/>
      <c r="O10" s="34"/>
      <c r="P10" s="34"/>
      <c r="Q10" s="53"/>
      <c r="R10" s="24"/>
      <c r="S10" s="26"/>
      <c r="T10" s="26"/>
      <c r="U10" s="28"/>
      <c r="V10" s="23"/>
      <c r="W10" s="23"/>
      <c r="X10" s="23"/>
      <c r="Y10" s="32"/>
      <c r="Z10" s="23"/>
      <c r="AA10" s="23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</row>
    <row r="11" spans="1:74" ht="12" customHeight="1">
      <c r="A11" s="36"/>
      <c r="B11" s="6"/>
      <c r="C11" s="7"/>
      <c r="D11" s="7"/>
      <c r="E11" s="7"/>
      <c r="F11" s="8"/>
      <c r="G11" s="24"/>
      <c r="H11" s="6"/>
      <c r="I11" s="7"/>
      <c r="J11" s="7"/>
      <c r="K11" s="7"/>
      <c r="L11" s="7"/>
      <c r="M11" s="7"/>
      <c r="N11" s="7"/>
      <c r="O11" s="7"/>
      <c r="P11" s="7"/>
      <c r="Q11" s="54"/>
      <c r="R11" s="24"/>
      <c r="S11" s="26"/>
      <c r="T11" s="26"/>
      <c r="U11" s="37"/>
      <c r="V11" s="23"/>
      <c r="W11" s="23"/>
      <c r="X11" s="23"/>
      <c r="Y11" s="38"/>
      <c r="Z11" s="38"/>
      <c r="AA11" s="28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</row>
    <row r="12" spans="1:74" ht="6.75" hidden="1" customHeight="1">
      <c r="A12" s="19"/>
      <c r="B12" s="24"/>
      <c r="C12" s="24"/>
      <c r="D12" s="24"/>
      <c r="E12" s="24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47"/>
      <c r="R12" s="23"/>
      <c r="S12" s="25"/>
      <c r="T12" s="23"/>
      <c r="U12" s="23"/>
      <c r="V12" s="23"/>
      <c r="W12" s="23"/>
      <c r="X12" s="23"/>
      <c r="Y12" s="39"/>
      <c r="Z12" s="39"/>
      <c r="AA12" s="28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</row>
    <row r="13" spans="1:74" ht="15.6">
      <c r="A13" s="59"/>
      <c r="B13" s="61" t="s">
        <v>48</v>
      </c>
      <c r="C13" s="60"/>
      <c r="D13" s="60"/>
      <c r="E13" s="60"/>
      <c r="F13" s="61"/>
      <c r="G13" s="61"/>
      <c r="H13" s="61" t="s">
        <v>70</v>
      </c>
      <c r="I13" s="60"/>
      <c r="J13" s="60"/>
      <c r="K13" s="62"/>
      <c r="L13" s="62"/>
      <c r="M13" s="62"/>
      <c r="N13" s="62"/>
      <c r="O13" s="60" t="s">
        <v>72</v>
      </c>
      <c r="P13" s="62"/>
      <c r="Q13" s="63"/>
      <c r="R13" s="23"/>
      <c r="S13" s="31"/>
      <c r="T13" s="31"/>
      <c r="U13" s="23"/>
      <c r="V13" s="23"/>
      <c r="W13" s="23"/>
      <c r="X13" s="23"/>
      <c r="Y13" s="23"/>
      <c r="Z13" s="23"/>
      <c r="AA13" s="23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</row>
    <row r="14" spans="1:74" ht="6" hidden="1" customHeight="1">
      <c r="A14" s="64"/>
      <c r="B14" s="65"/>
      <c r="C14" s="129"/>
      <c r="D14" s="130"/>
      <c r="E14" s="130"/>
      <c r="F14" s="131"/>
      <c r="G14" s="58"/>
      <c r="H14" s="66"/>
      <c r="I14" s="130"/>
      <c r="J14" s="130"/>
      <c r="K14" s="130"/>
      <c r="L14" s="130"/>
      <c r="M14" s="130"/>
      <c r="N14" s="130"/>
      <c r="O14" s="130"/>
      <c r="P14" s="130"/>
      <c r="Q14" s="132"/>
      <c r="R14" s="23"/>
      <c r="S14" s="1"/>
      <c r="T14" s="133"/>
      <c r="U14" s="133"/>
      <c r="V14" s="133"/>
      <c r="W14" s="133"/>
      <c r="X14" s="133"/>
      <c r="Y14" s="133"/>
      <c r="Z14" s="133"/>
      <c r="AA14" s="3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</row>
    <row r="15" spans="1:74" ht="36.9" customHeight="1">
      <c r="A15" s="67" t="s">
        <v>80</v>
      </c>
      <c r="B15" s="68"/>
      <c r="C15" s="69" t="s">
        <v>73</v>
      </c>
      <c r="D15" s="69" t="s">
        <v>74</v>
      </c>
      <c r="E15" s="69" t="s">
        <v>75</v>
      </c>
      <c r="F15" s="70"/>
      <c r="G15" s="58"/>
      <c r="H15" s="68"/>
      <c r="I15" s="69" t="s">
        <v>73</v>
      </c>
      <c r="J15" s="69" t="s">
        <v>74</v>
      </c>
      <c r="K15" s="69" t="s">
        <v>75</v>
      </c>
      <c r="L15" s="70"/>
      <c r="M15" s="58"/>
      <c r="N15" s="68"/>
      <c r="O15" s="69" t="s">
        <v>76</v>
      </c>
      <c r="P15" s="69" t="s">
        <v>74</v>
      </c>
      <c r="Q15" s="71" t="s">
        <v>75</v>
      </c>
      <c r="R15" s="23"/>
      <c r="S15" s="40" t="s">
        <v>4</v>
      </c>
      <c r="T15" s="40" t="s">
        <v>3</v>
      </c>
      <c r="U15" s="40" t="s">
        <v>63</v>
      </c>
      <c r="V15" s="40" t="s">
        <v>65</v>
      </c>
      <c r="W15" s="40" t="s">
        <v>66</v>
      </c>
      <c r="X15" s="40" t="s">
        <v>68</v>
      </c>
      <c r="Y15" s="40" t="s">
        <v>67</v>
      </c>
      <c r="Z15" s="40" t="s">
        <v>64</v>
      </c>
      <c r="AA15" s="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</row>
    <row r="16" spans="1:74">
      <c r="A16" s="64" t="s">
        <v>50</v>
      </c>
      <c r="B16" s="65"/>
      <c r="C16" s="72">
        <f t="shared" ref="C16:C47" si="0">$E$9*((W16*S16)/(V16*2*Y16))+$E$10*((W16*T16+X16*U16))/(V16*2*Y16)</f>
        <v>155.35876595272961</v>
      </c>
      <c r="D16" s="73">
        <f>C16*$J$9</f>
        <v>126.82348241039151</v>
      </c>
      <c r="E16" s="73">
        <f>C16*$O$9</f>
        <v>122.7334251026564</v>
      </c>
      <c r="F16" s="74"/>
      <c r="G16" s="58"/>
      <c r="H16" s="65"/>
      <c r="I16" s="75">
        <f t="shared" ref="I16:I47" si="1">C16*Z16</f>
        <v>218.21587218290099</v>
      </c>
      <c r="J16" s="76">
        <f>I16*$J$9</f>
        <v>178.13540586359264</v>
      </c>
      <c r="K16" s="77">
        <f>I16*$O$9</f>
        <v>172.3905390244918</v>
      </c>
      <c r="L16" s="74"/>
      <c r="M16" s="58"/>
      <c r="N16" s="65"/>
      <c r="O16" s="73">
        <f>C16/25</f>
        <v>6.2143506381091846</v>
      </c>
      <c r="P16" s="73">
        <f>D16/25</f>
        <v>5.0729392964156599</v>
      </c>
      <c r="Q16" s="78">
        <f>E16/25</f>
        <v>4.9093370041062556</v>
      </c>
      <c r="R16" s="23"/>
      <c r="S16" s="41">
        <v>14.25107260851307</v>
      </c>
      <c r="T16" s="42">
        <v>13.67645042474285</v>
      </c>
      <c r="U16" s="42">
        <v>7.1273014282895426</v>
      </c>
      <c r="V16" s="42">
        <v>4850</v>
      </c>
      <c r="W16" s="43">
        <v>67.139028376818061</v>
      </c>
      <c r="X16" s="44">
        <v>11</v>
      </c>
      <c r="Y16" s="45">
        <v>0.7</v>
      </c>
      <c r="Z16" s="46">
        <v>1.4045932383969673</v>
      </c>
      <c r="AA16" s="14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</row>
    <row r="17" spans="1:74">
      <c r="A17" s="64" t="s">
        <v>51</v>
      </c>
      <c r="B17" s="65"/>
      <c r="C17" s="72">
        <f t="shared" si="0"/>
        <v>180.42812599906762</v>
      </c>
      <c r="D17" s="73">
        <f>C17*$J$9</f>
        <v>147.28826612168783</v>
      </c>
      <c r="E17" s="73">
        <f t="shared" ref="E17:E71" si="2">C17*$O$9</f>
        <v>142.53821953926342</v>
      </c>
      <c r="F17" s="74"/>
      <c r="G17" s="58"/>
      <c r="H17" s="65"/>
      <c r="I17" s="75">
        <f t="shared" si="1"/>
        <v>253.80647414292048</v>
      </c>
      <c r="J17" s="76">
        <f t="shared" ref="J17:J71" si="3">I17*$J$9</f>
        <v>207.18895848401669</v>
      </c>
      <c r="K17" s="77">
        <f t="shared" ref="K17:K71" si="4">I17*$O$9</f>
        <v>200.5071145729072</v>
      </c>
      <c r="L17" s="74"/>
      <c r="M17" s="58"/>
      <c r="N17" s="65"/>
      <c r="O17" s="73">
        <f t="shared" ref="O17:O48" si="5">C17/25</f>
        <v>7.2171250399627045</v>
      </c>
      <c r="P17" s="73">
        <f t="shared" ref="P17:P48" si="6">D17/25</f>
        <v>5.8915306448675127</v>
      </c>
      <c r="Q17" s="78">
        <f t="shared" ref="Q17:Q48" si="7">E17/25</f>
        <v>5.7015287815705369</v>
      </c>
      <c r="R17" s="23"/>
      <c r="S17" s="17">
        <v>33.844745073799359</v>
      </c>
      <c r="T17" s="42">
        <v>5.5311043680227758</v>
      </c>
      <c r="U17" s="42">
        <v>7.3867938488049747</v>
      </c>
      <c r="V17" s="42">
        <v>4490</v>
      </c>
      <c r="W17" s="43">
        <v>58.887041814783153</v>
      </c>
      <c r="X17" s="44">
        <v>11</v>
      </c>
      <c r="Y17" s="45">
        <v>0.7</v>
      </c>
      <c r="Z17" s="46">
        <v>1.4066901861200511</v>
      </c>
      <c r="AA17" s="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</row>
    <row r="18" spans="1:74">
      <c r="A18" s="64" t="s">
        <v>57</v>
      </c>
      <c r="B18" s="65"/>
      <c r="C18" s="72">
        <f t="shared" si="0"/>
        <v>195.0771567242968</v>
      </c>
      <c r="D18" s="73">
        <f t="shared" ref="D18:D71" si="8">C18*$J$9</f>
        <v>159.24665855044634</v>
      </c>
      <c r="E18" s="73">
        <f t="shared" si="2"/>
        <v>154.11095381219448</v>
      </c>
      <c r="F18" s="74"/>
      <c r="G18" s="58"/>
      <c r="H18" s="65"/>
      <c r="I18" s="75">
        <f t="shared" si="1"/>
        <v>305.94767650807864</v>
      </c>
      <c r="J18" s="76">
        <f t="shared" si="3"/>
        <v>249.75320531271723</v>
      </c>
      <c r="K18" s="77">
        <f t="shared" si="4"/>
        <v>241.69866444138214</v>
      </c>
      <c r="L18" s="74"/>
      <c r="M18" s="58"/>
      <c r="N18" s="65"/>
      <c r="O18" s="73">
        <f t="shared" si="5"/>
        <v>7.8030862689718719</v>
      </c>
      <c r="P18" s="73">
        <f t="shared" si="6"/>
        <v>6.3698663420178541</v>
      </c>
      <c r="Q18" s="78">
        <f t="shared" si="7"/>
        <v>6.1644381524877794</v>
      </c>
      <c r="R18" s="23"/>
      <c r="S18" s="17">
        <v>30.333333333333329</v>
      </c>
      <c r="T18" s="42">
        <v>23.270833333333329</v>
      </c>
      <c r="U18" s="42">
        <v>9.4583333333333321</v>
      </c>
      <c r="V18" s="42">
        <v>5000</v>
      </c>
      <c r="W18" s="43">
        <v>46.171723126499657</v>
      </c>
      <c r="X18" s="44">
        <v>11</v>
      </c>
      <c r="Y18" s="45">
        <v>0.7</v>
      </c>
      <c r="Z18" s="46">
        <v>1.5683418891555587</v>
      </c>
      <c r="AA18" s="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</row>
    <row r="19" spans="1:74">
      <c r="A19" s="64" t="s">
        <v>58</v>
      </c>
      <c r="B19" s="65"/>
      <c r="C19" s="72">
        <f t="shared" si="0"/>
        <v>241.38610184046883</v>
      </c>
      <c r="D19" s="73">
        <f t="shared" si="8"/>
        <v>197.0498790534439</v>
      </c>
      <c r="E19" s="73">
        <f t="shared" si="2"/>
        <v>190.69502045397039</v>
      </c>
      <c r="F19" s="74"/>
      <c r="G19" s="58"/>
      <c r="H19" s="65"/>
      <c r="I19" s="75">
        <f t="shared" si="1"/>
        <v>363.42106807060924</v>
      </c>
      <c r="J19" s="76">
        <f t="shared" si="3"/>
        <v>296.67025964947692</v>
      </c>
      <c r="K19" s="77">
        <f t="shared" si="4"/>
        <v>287.1026437757813</v>
      </c>
      <c r="L19" s="74"/>
      <c r="M19" s="58"/>
      <c r="N19" s="65"/>
      <c r="O19" s="73">
        <f t="shared" si="5"/>
        <v>9.655444073618753</v>
      </c>
      <c r="P19" s="73">
        <f t="shared" si="6"/>
        <v>7.8819951621377564</v>
      </c>
      <c r="Q19" s="78">
        <f t="shared" si="7"/>
        <v>7.6278008181588151</v>
      </c>
      <c r="R19" s="23"/>
      <c r="S19" s="17">
        <v>41.146314671301987</v>
      </c>
      <c r="T19" s="42">
        <v>19.86446488496173</v>
      </c>
      <c r="U19" s="42">
        <v>11.370041766253831</v>
      </c>
      <c r="V19" s="42">
        <v>6900</v>
      </c>
      <c r="W19" s="43">
        <v>72.847022305490597</v>
      </c>
      <c r="X19" s="44">
        <v>13</v>
      </c>
      <c r="Y19" s="45">
        <v>0.7</v>
      </c>
      <c r="Z19" s="46">
        <v>1.505559207011814</v>
      </c>
      <c r="AA19" s="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</row>
    <row r="20" spans="1:74">
      <c r="A20" s="64" t="s">
        <v>16</v>
      </c>
      <c r="B20" s="65"/>
      <c r="C20" s="72">
        <f t="shared" si="0"/>
        <v>387.54665671569973</v>
      </c>
      <c r="D20" s="73">
        <f t="shared" si="8"/>
        <v>316.3646177271018</v>
      </c>
      <c r="E20" s="73">
        <f t="shared" si="2"/>
        <v>306.1618588054028</v>
      </c>
      <c r="F20" s="74"/>
      <c r="G20" s="58"/>
      <c r="H20" s="65"/>
      <c r="I20" s="75">
        <f t="shared" si="1"/>
        <v>536.81261460428459</v>
      </c>
      <c r="J20" s="76">
        <f t="shared" si="3"/>
        <v>438.21437926880373</v>
      </c>
      <c r="K20" s="77">
        <f t="shared" si="4"/>
        <v>424.08196553738486</v>
      </c>
      <c r="L20" s="74"/>
      <c r="M20" s="58"/>
      <c r="N20" s="65"/>
      <c r="O20" s="73">
        <f t="shared" si="5"/>
        <v>15.501866268627989</v>
      </c>
      <c r="P20" s="73">
        <f t="shared" si="6"/>
        <v>12.654584709084071</v>
      </c>
      <c r="Q20" s="78">
        <f t="shared" si="7"/>
        <v>12.246474352216111</v>
      </c>
      <c r="R20" s="23"/>
      <c r="S20" s="17">
        <v>68.155107641479276</v>
      </c>
      <c r="T20" s="42">
        <v>9.8544175636789948</v>
      </c>
      <c r="U20" s="42">
        <v>17.75323723755729</v>
      </c>
      <c r="V20" s="42">
        <v>5400</v>
      </c>
      <c r="W20" s="43">
        <v>77.504439071154721</v>
      </c>
      <c r="X20" s="44">
        <v>11</v>
      </c>
      <c r="Y20" s="45">
        <v>0.7</v>
      </c>
      <c r="Z20" s="46">
        <v>1.3851560974710844</v>
      </c>
      <c r="AA20" s="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</row>
    <row r="21" spans="1:74">
      <c r="A21" s="64" t="s">
        <v>37</v>
      </c>
      <c r="B21" s="65"/>
      <c r="C21" s="72">
        <f t="shared" si="0"/>
        <v>121.38457302672167</v>
      </c>
      <c r="D21" s="73">
        <f t="shared" si="8"/>
        <v>99.089447368752374</v>
      </c>
      <c r="E21" s="73">
        <f t="shared" si="2"/>
        <v>95.893812691110128</v>
      </c>
      <c r="F21" s="74"/>
      <c r="G21" s="58"/>
      <c r="H21" s="65"/>
      <c r="I21" s="75">
        <f t="shared" si="1"/>
        <v>168.02745061440396</v>
      </c>
      <c r="J21" s="76">
        <f t="shared" si="3"/>
        <v>137.16526580767669</v>
      </c>
      <c r="K21" s="77">
        <f t="shared" si="4"/>
        <v>132.74168598537912</v>
      </c>
      <c r="L21" s="74"/>
      <c r="M21" s="58"/>
      <c r="N21" s="65"/>
      <c r="O21" s="73">
        <f t="shared" si="5"/>
        <v>4.855382921068867</v>
      </c>
      <c r="P21" s="73">
        <f t="shared" si="6"/>
        <v>3.9635778947500948</v>
      </c>
      <c r="Q21" s="78">
        <f t="shared" si="7"/>
        <v>3.835752507644405</v>
      </c>
      <c r="R21" s="23"/>
      <c r="S21" s="17">
        <v>17.616393075330709</v>
      </c>
      <c r="T21" s="42">
        <v>4.1237308138947792</v>
      </c>
      <c r="U21" s="42">
        <v>7.2243537311925667</v>
      </c>
      <c r="V21" s="42">
        <v>2750</v>
      </c>
      <c r="W21" s="43">
        <v>41.998056365877908</v>
      </c>
      <c r="X21" s="44">
        <v>7</v>
      </c>
      <c r="Y21" s="45">
        <v>0.7</v>
      </c>
      <c r="Z21" s="46">
        <v>1.3842570470418372</v>
      </c>
      <c r="AA21" s="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</row>
    <row r="22" spans="1:74">
      <c r="A22" s="64" t="s">
        <v>35</v>
      </c>
      <c r="B22" s="65"/>
      <c r="C22" s="72">
        <f t="shared" si="0"/>
        <v>93.570974567707296</v>
      </c>
      <c r="D22" s="73">
        <f t="shared" si="8"/>
        <v>76.384469034863088</v>
      </c>
      <c r="E22" s="73">
        <f t="shared" si="2"/>
        <v>73.921069908488761</v>
      </c>
      <c r="F22" s="74"/>
      <c r="G22" s="58"/>
      <c r="H22" s="65"/>
      <c r="I22" s="75">
        <f t="shared" si="1"/>
        <v>118.82541299869651</v>
      </c>
      <c r="J22" s="76">
        <f t="shared" si="3"/>
        <v>97.000337141793054</v>
      </c>
      <c r="K22" s="77">
        <f t="shared" si="4"/>
        <v>93.872076268970247</v>
      </c>
      <c r="L22" s="74"/>
      <c r="M22" s="58"/>
      <c r="N22" s="65"/>
      <c r="O22" s="73">
        <f t="shared" si="5"/>
        <v>3.742838982708292</v>
      </c>
      <c r="P22" s="73">
        <f t="shared" si="6"/>
        <v>3.0553787613945236</v>
      </c>
      <c r="Q22" s="78">
        <f t="shared" si="7"/>
        <v>2.9568427963395503</v>
      </c>
      <c r="R22" s="23"/>
      <c r="S22" s="17">
        <v>2.0680906238700572</v>
      </c>
      <c r="T22" s="42">
        <v>6.7074976643597841</v>
      </c>
      <c r="U22" s="42">
        <v>3.99044113223129</v>
      </c>
      <c r="V22" s="42">
        <v>1090</v>
      </c>
      <c r="W22" s="43">
        <v>24.127843723303137</v>
      </c>
      <c r="X22" s="44">
        <v>7</v>
      </c>
      <c r="Y22" s="45">
        <v>0.7</v>
      </c>
      <c r="Z22" s="46">
        <v>1.2698960713796485</v>
      </c>
      <c r="AA22" s="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</row>
    <row r="23" spans="1:74">
      <c r="A23" s="64" t="s">
        <v>33</v>
      </c>
      <c r="B23" s="65"/>
      <c r="C23" s="72">
        <f t="shared" si="0"/>
        <v>174.67674010985621</v>
      </c>
      <c r="D23" s="73">
        <f t="shared" si="8"/>
        <v>142.59325723253568</v>
      </c>
      <c r="E23" s="73">
        <f t="shared" si="2"/>
        <v>137.99462468678641</v>
      </c>
      <c r="F23" s="74"/>
      <c r="G23" s="58"/>
      <c r="H23" s="65"/>
      <c r="I23" s="75">
        <f t="shared" si="1"/>
        <v>234.87769722038362</v>
      </c>
      <c r="J23" s="76">
        <f t="shared" si="3"/>
        <v>191.73689569010907</v>
      </c>
      <c r="K23" s="77">
        <f t="shared" si="4"/>
        <v>185.55338080410309</v>
      </c>
      <c r="L23" s="74"/>
      <c r="M23" s="58"/>
      <c r="N23" s="65"/>
      <c r="O23" s="73">
        <f t="shared" si="5"/>
        <v>6.9870696043942484</v>
      </c>
      <c r="P23" s="73">
        <f t="shared" si="6"/>
        <v>5.7037302893014274</v>
      </c>
      <c r="Q23" s="78">
        <f t="shared" si="7"/>
        <v>5.5197849874714562</v>
      </c>
      <c r="R23" s="23"/>
      <c r="S23" s="17">
        <v>30.752249815509099</v>
      </c>
      <c r="T23" s="42">
        <v>1.4163588728069689</v>
      </c>
      <c r="U23" s="42">
        <v>7.5387034554496202</v>
      </c>
      <c r="V23" s="42">
        <v>2100</v>
      </c>
      <c r="W23" s="43">
        <v>33.323098611710336</v>
      </c>
      <c r="X23" s="44">
        <v>7</v>
      </c>
      <c r="Y23" s="45">
        <v>0.7</v>
      </c>
      <c r="Z23" s="46">
        <v>1.3446420918587463</v>
      </c>
      <c r="AA23" s="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</row>
    <row r="24" spans="1:74">
      <c r="A24" s="64" t="s">
        <v>32</v>
      </c>
      <c r="B24" s="65"/>
      <c r="C24" s="72">
        <f t="shared" si="0"/>
        <v>216.40640908047996</v>
      </c>
      <c r="D24" s="73">
        <f t="shared" si="8"/>
        <v>176.65829312692239</v>
      </c>
      <c r="E24" s="73">
        <f t="shared" si="2"/>
        <v>170.96106317357916</v>
      </c>
      <c r="F24" s="74"/>
      <c r="G24" s="58"/>
      <c r="H24" s="65"/>
      <c r="I24" s="75">
        <f t="shared" si="1"/>
        <v>309.25828162621116</v>
      </c>
      <c r="J24" s="76">
        <f t="shared" si="3"/>
        <v>252.45574010302948</v>
      </c>
      <c r="K24" s="77">
        <f t="shared" si="4"/>
        <v>244.31404248470682</v>
      </c>
      <c r="L24" s="74"/>
      <c r="M24" s="58"/>
      <c r="N24" s="65"/>
      <c r="O24" s="73">
        <f t="shared" si="5"/>
        <v>8.6562563632191978</v>
      </c>
      <c r="P24" s="73">
        <f t="shared" si="6"/>
        <v>7.0663317250768953</v>
      </c>
      <c r="Q24" s="78">
        <f t="shared" si="7"/>
        <v>6.8384425269431661</v>
      </c>
      <c r="R24" s="23"/>
      <c r="S24" s="17">
        <v>40.560383998574473</v>
      </c>
      <c r="T24" s="42">
        <v>7.5892729864575914</v>
      </c>
      <c r="U24" s="42">
        <v>10.69646640136216</v>
      </c>
      <c r="V24" s="42">
        <v>6730</v>
      </c>
      <c r="W24" s="43">
        <v>86.448097999629979</v>
      </c>
      <c r="X24" s="44">
        <v>12</v>
      </c>
      <c r="Y24" s="45">
        <v>0.7</v>
      </c>
      <c r="Z24" s="46">
        <v>1.4290624891391284</v>
      </c>
      <c r="AA24" s="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</row>
    <row r="25" spans="1:74">
      <c r="A25" s="64" t="s">
        <v>25</v>
      </c>
      <c r="B25" s="65"/>
      <c r="C25" s="72">
        <f t="shared" si="0"/>
        <v>279.89134108222231</v>
      </c>
      <c r="D25" s="73">
        <f t="shared" si="8"/>
        <v>228.48272741405901</v>
      </c>
      <c r="E25" s="73">
        <f t="shared" si="2"/>
        <v>221.11415945495563</v>
      </c>
      <c r="F25" s="74"/>
      <c r="G25" s="58"/>
      <c r="H25" s="65"/>
      <c r="I25" s="75">
        <f t="shared" si="1"/>
        <v>383.65355463577464</v>
      </c>
      <c r="J25" s="76">
        <f t="shared" si="3"/>
        <v>313.18657521287724</v>
      </c>
      <c r="K25" s="77">
        <f t="shared" si="4"/>
        <v>303.08630816226196</v>
      </c>
      <c r="L25" s="74"/>
      <c r="M25" s="58"/>
      <c r="N25" s="65"/>
      <c r="O25" s="73">
        <f t="shared" si="5"/>
        <v>11.195653643288892</v>
      </c>
      <c r="P25" s="73">
        <f t="shared" si="6"/>
        <v>9.1393090965623607</v>
      </c>
      <c r="Q25" s="78">
        <f t="shared" si="7"/>
        <v>8.8445663781982251</v>
      </c>
      <c r="R25" s="23"/>
      <c r="S25" s="17">
        <v>57.232499999999987</v>
      </c>
      <c r="T25" s="42">
        <v>0</v>
      </c>
      <c r="U25" s="42">
        <v>12.7675</v>
      </c>
      <c r="V25" s="42">
        <v>4270</v>
      </c>
      <c r="W25" s="43">
        <v>63.033803371454653</v>
      </c>
      <c r="X25" s="44">
        <v>11</v>
      </c>
      <c r="Y25" s="45">
        <v>0.7</v>
      </c>
      <c r="Z25" s="46">
        <v>1.3707231997686939</v>
      </c>
      <c r="AA25" s="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</row>
    <row r="26" spans="1:74">
      <c r="A26" s="64" t="s">
        <v>40</v>
      </c>
      <c r="B26" s="65"/>
      <c r="C26" s="72">
        <f t="shared" si="0"/>
        <v>291.35942879310704</v>
      </c>
      <c r="D26" s="73">
        <f t="shared" si="8"/>
        <v>237.84443166784246</v>
      </c>
      <c r="E26" s="73">
        <f t="shared" si="2"/>
        <v>230.17394874655457</v>
      </c>
      <c r="F26" s="74"/>
      <c r="G26" s="58"/>
      <c r="H26" s="65"/>
      <c r="I26" s="75">
        <f t="shared" si="1"/>
        <v>419.83216255169276</v>
      </c>
      <c r="J26" s="76">
        <f t="shared" si="3"/>
        <v>342.72013269525934</v>
      </c>
      <c r="K26" s="77">
        <f t="shared" si="4"/>
        <v>331.66740841583731</v>
      </c>
      <c r="L26" s="74"/>
      <c r="M26" s="58"/>
      <c r="N26" s="65"/>
      <c r="O26" s="73">
        <f t="shared" si="5"/>
        <v>11.654377151724281</v>
      </c>
      <c r="P26" s="73">
        <f t="shared" si="6"/>
        <v>9.5137772667136975</v>
      </c>
      <c r="Q26" s="78">
        <f t="shared" si="7"/>
        <v>9.2069579498621827</v>
      </c>
      <c r="R26" s="23"/>
      <c r="S26" s="17">
        <v>72.816976039238966</v>
      </c>
      <c r="T26" s="42">
        <v>0</v>
      </c>
      <c r="U26" s="42">
        <v>13.831855245319799</v>
      </c>
      <c r="V26" s="42">
        <v>4380</v>
      </c>
      <c r="W26" s="43">
        <v>52.858090431825445</v>
      </c>
      <c r="X26" s="44">
        <v>11</v>
      </c>
      <c r="Y26" s="45">
        <v>0.7</v>
      </c>
      <c r="Z26" s="46">
        <v>1.4409424273336753</v>
      </c>
      <c r="AA26" s="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</row>
    <row r="27" spans="1:74">
      <c r="A27" s="64" t="s">
        <v>61</v>
      </c>
      <c r="B27" s="65"/>
      <c r="C27" s="72">
        <f t="shared" si="0"/>
        <v>315.39079497010096</v>
      </c>
      <c r="D27" s="73">
        <f t="shared" si="8"/>
        <v>257.46187344498037</v>
      </c>
      <c r="E27" s="73">
        <f t="shared" si="2"/>
        <v>249.15872802637978</v>
      </c>
      <c r="F27" s="74"/>
      <c r="G27" s="58"/>
      <c r="H27" s="65"/>
      <c r="I27" s="75">
        <f t="shared" si="1"/>
        <v>401.91890428484226</v>
      </c>
      <c r="J27" s="76">
        <f t="shared" si="3"/>
        <v>328.09706472232017</v>
      </c>
      <c r="K27" s="77">
        <f t="shared" si="4"/>
        <v>317.51593438502539</v>
      </c>
      <c r="L27" s="74"/>
      <c r="M27" s="58"/>
      <c r="N27" s="65"/>
      <c r="O27" s="73">
        <f t="shared" si="5"/>
        <v>12.615631798804039</v>
      </c>
      <c r="P27" s="73">
        <f t="shared" si="6"/>
        <v>10.298474937799215</v>
      </c>
      <c r="Q27" s="78">
        <f t="shared" si="7"/>
        <v>9.9663491210551918</v>
      </c>
      <c r="R27" s="23"/>
      <c r="S27" s="17">
        <v>43.881666666666668</v>
      </c>
      <c r="T27" s="42">
        <v>5.8541666666666661</v>
      </c>
      <c r="U27" s="42">
        <v>6.2641666666666662</v>
      </c>
      <c r="V27" s="42">
        <v>2660</v>
      </c>
      <c r="W27" s="43">
        <v>49.866291065612643</v>
      </c>
      <c r="X27" s="44">
        <v>7</v>
      </c>
      <c r="Y27" s="45">
        <v>0.7</v>
      </c>
      <c r="Z27" s="46">
        <v>1.2743520441772695</v>
      </c>
      <c r="AA27" s="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</row>
    <row r="28" spans="1:74">
      <c r="A28" s="64" t="s">
        <v>38</v>
      </c>
      <c r="B28" s="65"/>
      <c r="C28" s="72">
        <f t="shared" si="0"/>
        <v>132.28603860971191</v>
      </c>
      <c r="D28" s="73">
        <f t="shared" si="8"/>
        <v>107.98860294670359</v>
      </c>
      <c r="E28" s="73">
        <f t="shared" si="2"/>
        <v>104.50597050167241</v>
      </c>
      <c r="F28" s="74"/>
      <c r="G28" s="58"/>
      <c r="H28" s="65"/>
      <c r="I28" s="75">
        <f t="shared" si="1"/>
        <v>194.32803434776699</v>
      </c>
      <c r="J28" s="76">
        <f t="shared" si="3"/>
        <v>158.63513007980976</v>
      </c>
      <c r="K28" s="77">
        <f t="shared" si="4"/>
        <v>153.51914713473593</v>
      </c>
      <c r="L28" s="74"/>
      <c r="M28" s="58"/>
      <c r="N28" s="65"/>
      <c r="O28" s="73">
        <f t="shared" si="5"/>
        <v>5.2914415443884764</v>
      </c>
      <c r="P28" s="73">
        <f t="shared" si="6"/>
        <v>4.3195441178681442</v>
      </c>
      <c r="Q28" s="78">
        <f t="shared" si="7"/>
        <v>4.1802388200668963</v>
      </c>
      <c r="R28" s="23"/>
      <c r="S28" s="17">
        <v>34.895833333333329</v>
      </c>
      <c r="T28" s="42">
        <v>0</v>
      </c>
      <c r="U28" s="42">
        <v>6.6875</v>
      </c>
      <c r="V28" s="42">
        <v>3420</v>
      </c>
      <c r="W28" s="43">
        <v>38.286824924269446</v>
      </c>
      <c r="X28" s="44">
        <v>11</v>
      </c>
      <c r="Y28" s="45">
        <v>0.7</v>
      </c>
      <c r="Z28" s="46">
        <v>1.4689988179410205</v>
      </c>
      <c r="AA28" s="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</row>
    <row r="29" spans="1:74">
      <c r="A29" s="64" t="s">
        <v>49</v>
      </c>
      <c r="B29" s="65"/>
      <c r="C29" s="72">
        <f t="shared" si="0"/>
        <v>197.37915646137111</v>
      </c>
      <c r="D29" s="73">
        <f t="shared" si="8"/>
        <v>161.12584200928251</v>
      </c>
      <c r="E29" s="73">
        <f t="shared" si="2"/>
        <v>155.9295336044832</v>
      </c>
      <c r="F29" s="74"/>
      <c r="G29" s="58"/>
      <c r="H29" s="65"/>
      <c r="I29" s="75">
        <f t="shared" si="1"/>
        <v>300.09902009462246</v>
      </c>
      <c r="J29" s="76">
        <f t="shared" si="3"/>
        <v>244.97879191397749</v>
      </c>
      <c r="K29" s="77">
        <f t="shared" si="4"/>
        <v>237.07822587475175</v>
      </c>
      <c r="L29" s="74"/>
      <c r="M29" s="58"/>
      <c r="N29" s="65"/>
      <c r="O29" s="73">
        <f t="shared" si="5"/>
        <v>7.8951662584548448</v>
      </c>
      <c r="P29" s="73">
        <f t="shared" si="6"/>
        <v>6.4450336803713002</v>
      </c>
      <c r="Q29" s="78">
        <f t="shared" si="7"/>
        <v>6.2371813441793282</v>
      </c>
      <c r="R29" s="23"/>
      <c r="S29" s="17">
        <v>58.707425201657479</v>
      </c>
      <c r="T29" s="42">
        <v>0</v>
      </c>
      <c r="U29" s="42">
        <v>10.59936817993905</v>
      </c>
      <c r="V29" s="42">
        <v>5070</v>
      </c>
      <c r="W29" s="43">
        <v>51.478296957966286</v>
      </c>
      <c r="X29" s="44">
        <v>11</v>
      </c>
      <c r="Y29" s="45">
        <v>0.7</v>
      </c>
      <c r="Z29" s="46">
        <v>1.5204190020609119</v>
      </c>
      <c r="AA29" s="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</row>
    <row r="30" spans="1:74">
      <c r="A30" s="64" t="s">
        <v>34</v>
      </c>
      <c r="B30" s="65"/>
      <c r="C30" s="72">
        <f t="shared" si="0"/>
        <v>110.48943404134303</v>
      </c>
      <c r="D30" s="73">
        <f t="shared" si="8"/>
        <v>90.195456360280019</v>
      </c>
      <c r="E30" s="73">
        <f t="shared" si="2"/>
        <v>87.286652892660996</v>
      </c>
      <c r="F30" s="74"/>
      <c r="G30" s="58"/>
      <c r="H30" s="65"/>
      <c r="I30" s="75">
        <f t="shared" si="1"/>
        <v>152.59185318207327</v>
      </c>
      <c r="J30" s="76">
        <f t="shared" si="3"/>
        <v>124.5647781078149</v>
      </c>
      <c r="K30" s="77">
        <f t="shared" si="4"/>
        <v>120.54756401383788</v>
      </c>
      <c r="L30" s="74"/>
      <c r="M30" s="58"/>
      <c r="N30" s="65"/>
      <c r="O30" s="73">
        <f t="shared" si="5"/>
        <v>4.4195773616537215</v>
      </c>
      <c r="P30" s="73">
        <f t="shared" si="6"/>
        <v>3.607818254411201</v>
      </c>
      <c r="Q30" s="78">
        <f t="shared" si="7"/>
        <v>3.4914661157064399</v>
      </c>
      <c r="R30" s="23"/>
      <c r="S30" s="17">
        <v>22.408563569525558</v>
      </c>
      <c r="T30" s="42">
        <v>0</v>
      </c>
      <c r="U30" s="42">
        <v>5.8582670483656107</v>
      </c>
      <c r="V30" s="42">
        <v>2460</v>
      </c>
      <c r="W30" s="43">
        <v>36.0262935820721</v>
      </c>
      <c r="X30" s="44">
        <v>7</v>
      </c>
      <c r="Y30" s="45">
        <v>0.7</v>
      </c>
      <c r="Z30" s="46">
        <v>1.3810538039770963</v>
      </c>
      <c r="AA30" s="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</row>
    <row r="31" spans="1:74">
      <c r="A31" s="64" t="s">
        <v>41</v>
      </c>
      <c r="B31" s="65"/>
      <c r="C31" s="72">
        <f t="shared" si="0"/>
        <v>182.61465173623418</v>
      </c>
      <c r="D31" s="73">
        <f t="shared" si="8"/>
        <v>149.07318509080341</v>
      </c>
      <c r="E31" s="73">
        <f t="shared" si="2"/>
        <v>144.26557487162501</v>
      </c>
      <c r="F31" s="74"/>
      <c r="G31" s="58"/>
      <c r="H31" s="65"/>
      <c r="I31" s="75">
        <f t="shared" si="1"/>
        <v>260.79243464892073</v>
      </c>
      <c r="J31" s="76">
        <f t="shared" si="3"/>
        <v>212.89178338687404</v>
      </c>
      <c r="K31" s="77">
        <f t="shared" si="4"/>
        <v>206.02602337264739</v>
      </c>
      <c r="L31" s="74"/>
      <c r="M31" s="58"/>
      <c r="N31" s="65"/>
      <c r="O31" s="73">
        <f t="shared" si="5"/>
        <v>7.3045860694493676</v>
      </c>
      <c r="P31" s="73">
        <f t="shared" si="6"/>
        <v>5.9629274036321362</v>
      </c>
      <c r="Q31" s="78">
        <f t="shared" si="7"/>
        <v>5.7706229948650005</v>
      </c>
      <c r="R31" s="23"/>
      <c r="S31" s="17">
        <v>43.90732148090261</v>
      </c>
      <c r="T31" s="42">
        <v>0</v>
      </c>
      <c r="U31" s="42">
        <v>8.5841310930936796</v>
      </c>
      <c r="V31" s="42">
        <v>3440</v>
      </c>
      <c r="W31" s="43">
        <v>42.506345196847654</v>
      </c>
      <c r="X31" s="44">
        <v>11</v>
      </c>
      <c r="Y31" s="45">
        <v>0.7</v>
      </c>
      <c r="Z31" s="46">
        <v>1.4281024669674662</v>
      </c>
      <c r="AA31" s="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</row>
    <row r="32" spans="1:74">
      <c r="A32" s="64" t="s">
        <v>5</v>
      </c>
      <c r="B32" s="65"/>
      <c r="C32" s="72">
        <f t="shared" si="0"/>
        <v>225.93903399736308</v>
      </c>
      <c r="D32" s="73">
        <f t="shared" si="8"/>
        <v>184.44002775294945</v>
      </c>
      <c r="E32" s="73">
        <f t="shared" si="2"/>
        <v>178.49183685791684</v>
      </c>
      <c r="F32" s="74"/>
      <c r="G32" s="58"/>
      <c r="H32" s="65"/>
      <c r="I32" s="75">
        <f t="shared" si="1"/>
        <v>350.6190762918207</v>
      </c>
      <c r="J32" s="76">
        <f t="shared" si="3"/>
        <v>286.21965411577196</v>
      </c>
      <c r="K32" s="77">
        <f t="shared" si="4"/>
        <v>276.98907027053838</v>
      </c>
      <c r="L32" s="74"/>
      <c r="M32" s="58"/>
      <c r="N32" s="65"/>
      <c r="O32" s="73">
        <f t="shared" si="5"/>
        <v>9.0375613598945232</v>
      </c>
      <c r="P32" s="73">
        <f t="shared" si="6"/>
        <v>7.3776011101179781</v>
      </c>
      <c r="Q32" s="78">
        <f t="shared" si="7"/>
        <v>7.1396734743166732</v>
      </c>
      <c r="R32" s="23"/>
      <c r="S32" s="17">
        <v>52.836048991742757</v>
      </c>
      <c r="T32" s="42">
        <v>8.18739452865894</v>
      </c>
      <c r="U32" s="42">
        <v>18.243664784643379</v>
      </c>
      <c r="V32" s="42">
        <v>14390</v>
      </c>
      <c r="W32" s="43">
        <v>149.98866766565988</v>
      </c>
      <c r="X32" s="44">
        <v>25</v>
      </c>
      <c r="Y32" s="45">
        <v>0.7</v>
      </c>
      <c r="Z32" s="46">
        <v>1.5518304654516348</v>
      </c>
      <c r="AA32" s="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</row>
    <row r="33" spans="1:74">
      <c r="A33" s="64" t="s">
        <v>7</v>
      </c>
      <c r="B33" s="65"/>
      <c r="C33" s="72">
        <f t="shared" si="0"/>
        <v>210.36750017246931</v>
      </c>
      <c r="D33" s="73">
        <f t="shared" si="8"/>
        <v>171.72857156936269</v>
      </c>
      <c r="E33" s="73">
        <f t="shared" si="2"/>
        <v>166.19032513625075</v>
      </c>
      <c r="F33" s="74"/>
      <c r="G33" s="58"/>
      <c r="H33" s="65"/>
      <c r="I33" s="75">
        <f t="shared" si="1"/>
        <v>323.67855014133596</v>
      </c>
      <c r="J33" s="76">
        <f t="shared" si="3"/>
        <v>264.22738787047831</v>
      </c>
      <c r="K33" s="77">
        <f t="shared" si="4"/>
        <v>255.70605461165542</v>
      </c>
      <c r="L33" s="74"/>
      <c r="M33" s="58"/>
      <c r="N33" s="65"/>
      <c r="O33" s="73">
        <f t="shared" si="5"/>
        <v>8.414700006898773</v>
      </c>
      <c r="P33" s="73">
        <f t="shared" si="6"/>
        <v>6.869142862774507</v>
      </c>
      <c r="Q33" s="78">
        <f t="shared" si="7"/>
        <v>6.6476130054500295</v>
      </c>
      <c r="R33" s="23"/>
      <c r="S33" s="17">
        <v>55.556282168844071</v>
      </c>
      <c r="T33" s="42">
        <v>0.71456962436864346</v>
      </c>
      <c r="U33" s="42">
        <v>19.016723935222711</v>
      </c>
      <c r="V33" s="42">
        <v>11200</v>
      </c>
      <c r="W33" s="43">
        <v>121.55454553616816</v>
      </c>
      <c r="X33" s="44">
        <v>23</v>
      </c>
      <c r="Y33" s="45">
        <v>0.7</v>
      </c>
      <c r="Z33" s="46">
        <v>1.5386338187979076</v>
      </c>
      <c r="AA33" s="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</row>
    <row r="34" spans="1:74">
      <c r="A34" s="64" t="s">
        <v>8</v>
      </c>
      <c r="B34" s="65"/>
      <c r="C34" s="72">
        <f t="shared" si="0"/>
        <v>145.22839666099094</v>
      </c>
      <c r="D34" s="73">
        <f t="shared" si="8"/>
        <v>118.55379319264566</v>
      </c>
      <c r="E34" s="73">
        <f t="shared" si="2"/>
        <v>114.73043336218285</v>
      </c>
      <c r="F34" s="74"/>
      <c r="G34" s="58"/>
      <c r="H34" s="65"/>
      <c r="I34" s="75">
        <f t="shared" si="1"/>
        <v>223.69375901885604</v>
      </c>
      <c r="J34" s="76">
        <f t="shared" si="3"/>
        <v>182.60715021947431</v>
      </c>
      <c r="K34" s="77">
        <f t="shared" si="4"/>
        <v>176.71806962489629</v>
      </c>
      <c r="L34" s="74"/>
      <c r="M34" s="58"/>
      <c r="N34" s="65"/>
      <c r="O34" s="73">
        <f t="shared" si="5"/>
        <v>5.8091358664396378</v>
      </c>
      <c r="P34" s="73">
        <f t="shared" si="6"/>
        <v>4.742151727705826</v>
      </c>
      <c r="Q34" s="78">
        <f t="shared" si="7"/>
        <v>4.5892173344873139</v>
      </c>
      <c r="R34" s="23"/>
      <c r="S34" s="17">
        <v>40.48216983550406</v>
      </c>
      <c r="T34" s="42">
        <v>0.39695687981325128</v>
      </c>
      <c r="U34" s="42">
        <v>11.574199745838509</v>
      </c>
      <c r="V34" s="42">
        <v>8390</v>
      </c>
      <c r="W34" s="43">
        <v>88.095952739846211</v>
      </c>
      <c r="X34" s="44">
        <v>16</v>
      </c>
      <c r="Y34" s="45">
        <v>0.7</v>
      </c>
      <c r="Z34" s="46">
        <v>1.5402893935476552</v>
      </c>
      <c r="AA34" s="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</row>
    <row r="35" spans="1:74">
      <c r="A35" s="64" t="s">
        <v>15</v>
      </c>
      <c r="B35" s="65"/>
      <c r="C35" s="72">
        <f t="shared" si="0"/>
        <v>91.958684945025155</v>
      </c>
      <c r="D35" s="73">
        <f t="shared" si="8"/>
        <v>75.068314240836855</v>
      </c>
      <c r="E35" s="73">
        <f t="shared" si="2"/>
        <v>72.647361106569875</v>
      </c>
      <c r="F35" s="74"/>
      <c r="G35" s="58"/>
      <c r="H35" s="65"/>
      <c r="I35" s="75">
        <f t="shared" si="1"/>
        <v>117.38029398980719</v>
      </c>
      <c r="J35" s="76">
        <f t="shared" si="3"/>
        <v>95.820648154944635</v>
      </c>
      <c r="K35" s="77">
        <f t="shared" si="4"/>
        <v>92.730432251947676</v>
      </c>
      <c r="L35" s="74"/>
      <c r="M35" s="58"/>
      <c r="N35" s="65"/>
      <c r="O35" s="73">
        <f t="shared" si="5"/>
        <v>3.6783473978010064</v>
      </c>
      <c r="P35" s="73">
        <f t="shared" si="6"/>
        <v>3.0027325696334741</v>
      </c>
      <c r="Q35" s="78">
        <f t="shared" si="7"/>
        <v>2.905894444262795</v>
      </c>
      <c r="R35" s="23"/>
      <c r="S35" s="17">
        <v>12.62837231892005</v>
      </c>
      <c r="T35" s="42">
        <v>0</v>
      </c>
      <c r="U35" s="42">
        <v>4.2697252664056018</v>
      </c>
      <c r="V35" s="42">
        <v>1480</v>
      </c>
      <c r="W35" s="43">
        <v>30.935094150926531</v>
      </c>
      <c r="X35" s="44">
        <v>7</v>
      </c>
      <c r="Y35" s="45">
        <v>0.7</v>
      </c>
      <c r="Z35" s="46">
        <v>1.2764459828887245</v>
      </c>
      <c r="AA35" s="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</row>
    <row r="36" spans="1:74">
      <c r="A36" s="64" t="s">
        <v>0</v>
      </c>
      <c r="B36" s="65"/>
      <c r="C36" s="72">
        <f t="shared" si="0"/>
        <v>173.19772370695907</v>
      </c>
      <c r="D36" s="73">
        <f t="shared" si="8"/>
        <v>141.38589690364003</v>
      </c>
      <c r="E36" s="73">
        <f t="shared" si="2"/>
        <v>136.82620172849767</v>
      </c>
      <c r="F36" s="74"/>
      <c r="G36" s="58"/>
      <c r="H36" s="65"/>
      <c r="I36" s="75">
        <f t="shared" si="1"/>
        <v>234.39754365279703</v>
      </c>
      <c r="J36" s="76">
        <f t="shared" si="3"/>
        <v>191.34493359411999</v>
      </c>
      <c r="K36" s="77">
        <f t="shared" si="4"/>
        <v>185.17405948570965</v>
      </c>
      <c r="L36" s="74"/>
      <c r="M36" s="58"/>
      <c r="N36" s="65"/>
      <c r="O36" s="73">
        <f t="shared" si="5"/>
        <v>6.9279089482783629</v>
      </c>
      <c r="P36" s="73">
        <f t="shared" si="6"/>
        <v>5.6554358761456012</v>
      </c>
      <c r="Q36" s="78">
        <f t="shared" si="7"/>
        <v>5.4730480691399066</v>
      </c>
      <c r="R36" s="23"/>
      <c r="S36" s="17">
        <v>33.500152778611493</v>
      </c>
      <c r="T36" s="42">
        <v>0</v>
      </c>
      <c r="U36" s="42">
        <v>7.729072665092608</v>
      </c>
      <c r="V36" s="42">
        <v>3860</v>
      </c>
      <c r="W36" s="43">
        <v>59.959804525575699</v>
      </c>
      <c r="X36" s="44">
        <v>11</v>
      </c>
      <c r="Y36" s="45">
        <v>0.7</v>
      </c>
      <c r="Z36" s="46">
        <v>1.3533523341760811</v>
      </c>
      <c r="AA36" s="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</row>
    <row r="37" spans="1:74">
      <c r="A37" s="64" t="s">
        <v>12</v>
      </c>
      <c r="B37" s="65"/>
      <c r="C37" s="72">
        <f t="shared" si="0"/>
        <v>151.90165167110544</v>
      </c>
      <c r="D37" s="73">
        <f t="shared" si="8"/>
        <v>124.0013483029432</v>
      </c>
      <c r="E37" s="73">
        <f t="shared" si="2"/>
        <v>120.00230482017331</v>
      </c>
      <c r="F37" s="74"/>
      <c r="G37" s="58"/>
      <c r="H37" s="65"/>
      <c r="I37" s="75">
        <f t="shared" si="1"/>
        <v>213.07203981709171</v>
      </c>
      <c r="J37" s="76">
        <f t="shared" si="3"/>
        <v>173.93635903436055</v>
      </c>
      <c r="K37" s="77">
        <f t="shared" si="4"/>
        <v>168.32691145550245</v>
      </c>
      <c r="L37" s="74"/>
      <c r="M37" s="58"/>
      <c r="N37" s="65"/>
      <c r="O37" s="73">
        <f t="shared" si="5"/>
        <v>6.0760660668442172</v>
      </c>
      <c r="P37" s="73">
        <f t="shared" si="6"/>
        <v>4.9600539321177282</v>
      </c>
      <c r="Q37" s="78">
        <f t="shared" si="7"/>
        <v>4.8000921928069324</v>
      </c>
      <c r="R37" s="23"/>
      <c r="S37" s="17">
        <v>31.70135441016027</v>
      </c>
      <c r="T37" s="42">
        <v>0.19075177347314609</v>
      </c>
      <c r="U37" s="42">
        <v>8.9872886231910201</v>
      </c>
      <c r="V37" s="42">
        <v>3940</v>
      </c>
      <c r="W37" s="43">
        <v>55.199694261886947</v>
      </c>
      <c r="X37" s="44">
        <v>11</v>
      </c>
      <c r="Y37" s="45">
        <v>0.7</v>
      </c>
      <c r="Z37" s="46">
        <v>1.4026973207535045</v>
      </c>
      <c r="AA37" s="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</row>
    <row r="38" spans="1:74">
      <c r="A38" s="64" t="s">
        <v>13</v>
      </c>
      <c r="B38" s="65"/>
      <c r="C38" s="72">
        <f t="shared" si="0"/>
        <v>112.74407570085525</v>
      </c>
      <c r="D38" s="73">
        <f t="shared" si="8"/>
        <v>92.035980163963458</v>
      </c>
      <c r="E38" s="73">
        <f t="shared" si="2"/>
        <v>89.067819803675647</v>
      </c>
      <c r="F38" s="74"/>
      <c r="G38" s="58"/>
      <c r="H38" s="65"/>
      <c r="I38" s="75">
        <f t="shared" si="1"/>
        <v>139.48762829738166</v>
      </c>
      <c r="J38" s="76">
        <f t="shared" si="3"/>
        <v>113.86745167133195</v>
      </c>
      <c r="K38" s="77">
        <f t="shared" si="4"/>
        <v>110.19522635493152</v>
      </c>
      <c r="L38" s="74"/>
      <c r="M38" s="58"/>
      <c r="N38" s="65"/>
      <c r="O38" s="73">
        <f t="shared" si="5"/>
        <v>4.50976302803421</v>
      </c>
      <c r="P38" s="73">
        <f t="shared" si="6"/>
        <v>3.6814392065585384</v>
      </c>
      <c r="Q38" s="78">
        <f t="shared" si="7"/>
        <v>3.5627127921470261</v>
      </c>
      <c r="R38" s="23"/>
      <c r="S38" s="17">
        <v>14.195424391351599</v>
      </c>
      <c r="T38" s="42">
        <v>0</v>
      </c>
      <c r="U38" s="42">
        <v>3.5026154445039168</v>
      </c>
      <c r="V38" s="42">
        <v>870</v>
      </c>
      <c r="W38" s="43">
        <v>19.529556739841837</v>
      </c>
      <c r="X38" s="44">
        <v>7</v>
      </c>
      <c r="Y38" s="45">
        <v>0.7</v>
      </c>
      <c r="Z38" s="46">
        <v>1.237205834810206</v>
      </c>
      <c r="AA38" s="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</row>
    <row r="39" spans="1:74">
      <c r="A39" s="64" t="s">
        <v>52</v>
      </c>
      <c r="B39" s="65"/>
      <c r="C39" s="72">
        <f t="shared" si="0"/>
        <v>234.51578506272713</v>
      </c>
      <c r="D39" s="73">
        <f t="shared" si="8"/>
        <v>191.44145719406293</v>
      </c>
      <c r="E39" s="73">
        <f t="shared" si="2"/>
        <v>185.26747019955445</v>
      </c>
      <c r="F39" s="74"/>
      <c r="G39" s="58"/>
      <c r="H39" s="65"/>
      <c r="I39" s="75">
        <f t="shared" si="1"/>
        <v>318.71337072134935</v>
      </c>
      <c r="J39" s="76">
        <f t="shared" si="3"/>
        <v>260.17418018069333</v>
      </c>
      <c r="K39" s="77">
        <f t="shared" si="4"/>
        <v>251.78356286986599</v>
      </c>
      <c r="L39" s="74"/>
      <c r="M39" s="58"/>
      <c r="N39" s="65"/>
      <c r="O39" s="73">
        <f t="shared" si="5"/>
        <v>9.3806314025090849</v>
      </c>
      <c r="P39" s="73">
        <f t="shared" si="6"/>
        <v>7.6576582877625174</v>
      </c>
      <c r="Q39" s="78">
        <f t="shared" si="7"/>
        <v>7.4106988079821781</v>
      </c>
      <c r="R39" s="23"/>
      <c r="S39" s="17">
        <v>37.569333968182832</v>
      </c>
      <c r="T39" s="42">
        <v>5.3972010605721117</v>
      </c>
      <c r="U39" s="42">
        <v>10.937229255358879</v>
      </c>
      <c r="V39" s="42">
        <v>4560</v>
      </c>
      <c r="W39" s="43">
        <v>71.271628916537978</v>
      </c>
      <c r="X39" s="44">
        <v>11</v>
      </c>
      <c r="Y39" s="45">
        <v>0.7</v>
      </c>
      <c r="Z39" s="46">
        <v>1.3590273705290306</v>
      </c>
      <c r="AA39" s="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</row>
    <row r="40" spans="1:74">
      <c r="A40" s="64" t="s">
        <v>22</v>
      </c>
      <c r="B40" s="65"/>
      <c r="C40" s="72">
        <f t="shared" si="0"/>
        <v>101.34503874989107</v>
      </c>
      <c r="D40" s="73">
        <f t="shared" si="8"/>
        <v>82.730643877462086</v>
      </c>
      <c r="E40" s="73">
        <f t="shared" si="2"/>
        <v>80.062580612413953</v>
      </c>
      <c r="F40" s="74"/>
      <c r="G40" s="58"/>
      <c r="H40" s="65"/>
      <c r="I40" s="75">
        <f t="shared" si="1"/>
        <v>128.81347369220367</v>
      </c>
      <c r="J40" s="76">
        <f t="shared" si="3"/>
        <v>105.15385607526829</v>
      </c>
      <c r="K40" s="77">
        <f t="shared" si="4"/>
        <v>101.76264421684091</v>
      </c>
      <c r="L40" s="74"/>
      <c r="M40" s="58"/>
      <c r="N40" s="65"/>
      <c r="O40" s="73">
        <f t="shared" si="5"/>
        <v>4.0538015499956428</v>
      </c>
      <c r="P40" s="73">
        <f t="shared" si="6"/>
        <v>3.3092257550984834</v>
      </c>
      <c r="Q40" s="78">
        <f t="shared" si="7"/>
        <v>3.2025032244965583</v>
      </c>
      <c r="R40" s="23"/>
      <c r="S40" s="17">
        <v>12.277375933509999</v>
      </c>
      <c r="T40" s="42">
        <v>0</v>
      </c>
      <c r="U40" s="42">
        <v>5.7352495382638713</v>
      </c>
      <c r="V40" s="42">
        <v>1270</v>
      </c>
      <c r="W40" s="43">
        <v>28.687320160637082</v>
      </c>
      <c r="X40" s="44">
        <v>7</v>
      </c>
      <c r="Y40" s="45">
        <v>0.7</v>
      </c>
      <c r="Z40" s="46">
        <v>1.2710387729003865</v>
      </c>
      <c r="AA40" s="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</row>
    <row r="41" spans="1:74">
      <c r="A41" s="64" t="s">
        <v>18</v>
      </c>
      <c r="B41" s="65"/>
      <c r="C41" s="72">
        <f t="shared" si="0"/>
        <v>171.74046765698841</v>
      </c>
      <c r="D41" s="73">
        <f t="shared" si="8"/>
        <v>140.19630012815378</v>
      </c>
      <c r="E41" s="73">
        <f t="shared" si="2"/>
        <v>135.67496944902086</v>
      </c>
      <c r="F41" s="74"/>
      <c r="G41" s="58"/>
      <c r="H41" s="65"/>
      <c r="I41" s="75">
        <f t="shared" si="1"/>
        <v>255.88768958078816</v>
      </c>
      <c r="J41" s="76">
        <f t="shared" si="3"/>
        <v>208.88790986186785</v>
      </c>
      <c r="K41" s="77">
        <f t="shared" si="4"/>
        <v>202.15127476882265</v>
      </c>
      <c r="L41" s="74"/>
      <c r="M41" s="58"/>
      <c r="N41" s="65"/>
      <c r="O41" s="73">
        <f t="shared" si="5"/>
        <v>6.8696187062795362</v>
      </c>
      <c r="P41" s="73">
        <f t="shared" si="6"/>
        <v>5.6078520051261513</v>
      </c>
      <c r="Q41" s="78">
        <f t="shared" si="7"/>
        <v>5.4269987779608346</v>
      </c>
      <c r="R41" s="23"/>
      <c r="S41" s="17">
        <v>44.541666666666657</v>
      </c>
      <c r="T41" s="42">
        <v>0</v>
      </c>
      <c r="U41" s="42">
        <v>11.45833333333333</v>
      </c>
      <c r="V41" s="42">
        <v>3470</v>
      </c>
      <c r="W41" s="43">
        <v>38.561659194537285</v>
      </c>
      <c r="X41" s="44">
        <v>11</v>
      </c>
      <c r="Y41" s="45">
        <v>0.7</v>
      </c>
      <c r="Z41" s="46">
        <v>1.4899673505714695</v>
      </c>
      <c r="AA41" s="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</row>
    <row r="42" spans="1:74">
      <c r="A42" s="64" t="s">
        <v>17</v>
      </c>
      <c r="B42" s="65"/>
      <c r="C42" s="72">
        <f t="shared" si="0"/>
        <v>54.915017421930209</v>
      </c>
      <c r="D42" s="73">
        <f t="shared" si="8"/>
        <v>44.828585650555269</v>
      </c>
      <c r="E42" s="73">
        <f t="shared" si="2"/>
        <v>43.38286376332487</v>
      </c>
      <c r="F42" s="74"/>
      <c r="G42" s="58"/>
      <c r="H42" s="65"/>
      <c r="I42" s="75">
        <f t="shared" si="1"/>
        <v>67.312493168714809</v>
      </c>
      <c r="J42" s="76">
        <f t="shared" si="3"/>
        <v>54.948974015277386</v>
      </c>
      <c r="K42" s="77">
        <f t="shared" si="4"/>
        <v>53.1768696032847</v>
      </c>
      <c r="L42" s="74"/>
      <c r="M42" s="58"/>
      <c r="N42" s="65"/>
      <c r="O42" s="73">
        <f t="shared" si="5"/>
        <v>2.1966006968772085</v>
      </c>
      <c r="P42" s="73">
        <f t="shared" si="6"/>
        <v>1.7931434260222108</v>
      </c>
      <c r="Q42" s="78">
        <f t="shared" si="7"/>
        <v>1.7353145505329948</v>
      </c>
      <c r="R42" s="23"/>
      <c r="S42" s="17">
        <v>6.3685917023154746</v>
      </c>
      <c r="T42" s="42">
        <v>0</v>
      </c>
      <c r="U42" s="42">
        <v>1.9333027772119229</v>
      </c>
      <c r="V42" s="42">
        <v>1460</v>
      </c>
      <c r="W42" s="43">
        <v>37.064619338428038</v>
      </c>
      <c r="X42" s="44">
        <v>7</v>
      </c>
      <c r="Y42" s="45">
        <v>0.7</v>
      </c>
      <c r="Z42" s="46">
        <v>1.2257574763480581</v>
      </c>
      <c r="AA42" s="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</row>
    <row r="43" spans="1:74">
      <c r="A43" s="64" t="s">
        <v>53</v>
      </c>
      <c r="B43" s="65"/>
      <c r="C43" s="72">
        <f t="shared" si="0"/>
        <v>201.4427270680348</v>
      </c>
      <c r="D43" s="73">
        <f t="shared" si="8"/>
        <v>164.44304250451819</v>
      </c>
      <c r="E43" s="73">
        <f t="shared" si="2"/>
        <v>159.13975438374749</v>
      </c>
      <c r="F43" s="74"/>
      <c r="G43" s="58"/>
      <c r="H43" s="65"/>
      <c r="I43" s="75">
        <f t="shared" si="1"/>
        <v>259.80333629799469</v>
      </c>
      <c r="J43" s="76">
        <f t="shared" si="3"/>
        <v>212.08435616162831</v>
      </c>
      <c r="K43" s="77">
        <f t="shared" si="4"/>
        <v>205.24463567541582</v>
      </c>
      <c r="L43" s="74"/>
      <c r="M43" s="58"/>
      <c r="N43" s="65"/>
      <c r="O43" s="73">
        <f t="shared" si="5"/>
        <v>8.0577090827213915</v>
      </c>
      <c r="P43" s="73">
        <f t="shared" si="6"/>
        <v>6.577721700180728</v>
      </c>
      <c r="Q43" s="78">
        <f t="shared" si="7"/>
        <v>6.3655901753498991</v>
      </c>
      <c r="R43" s="23"/>
      <c r="S43" s="17">
        <v>19.666347163865549</v>
      </c>
      <c r="T43" s="42">
        <v>7.0696778711484587</v>
      </c>
      <c r="U43" s="42">
        <v>8.4726365546218485</v>
      </c>
      <c r="V43" s="42">
        <v>1950</v>
      </c>
      <c r="W43" s="43">
        <v>38.986269325875824</v>
      </c>
      <c r="X43" s="44">
        <v>7</v>
      </c>
      <c r="Y43" s="45">
        <v>0.7</v>
      </c>
      <c r="Z43" s="46">
        <v>1.2897131610527162</v>
      </c>
      <c r="AA43" s="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</row>
    <row r="44" spans="1:74">
      <c r="A44" s="64" t="s">
        <v>21</v>
      </c>
      <c r="B44" s="65"/>
      <c r="C44" s="72">
        <f t="shared" si="0"/>
        <v>89.701135056342054</v>
      </c>
      <c r="D44" s="73">
        <f t="shared" si="8"/>
        <v>73.225416372524123</v>
      </c>
      <c r="E44" s="73">
        <f t="shared" si="2"/>
        <v>70.863896694510231</v>
      </c>
      <c r="F44" s="74"/>
      <c r="G44" s="58"/>
      <c r="H44" s="65"/>
      <c r="I44" s="75">
        <f t="shared" si="1"/>
        <v>123.61652765358345</v>
      </c>
      <c r="J44" s="76">
        <f t="shared" si="3"/>
        <v>100.91145114578239</v>
      </c>
      <c r="K44" s="77">
        <f t="shared" si="4"/>
        <v>97.657056846330931</v>
      </c>
      <c r="L44" s="74"/>
      <c r="M44" s="58"/>
      <c r="N44" s="65"/>
      <c r="O44" s="73">
        <f t="shared" si="5"/>
        <v>3.5880454022536821</v>
      </c>
      <c r="P44" s="73">
        <f t="shared" si="6"/>
        <v>2.9290166549009649</v>
      </c>
      <c r="Q44" s="78">
        <f t="shared" si="7"/>
        <v>2.8345558677804092</v>
      </c>
      <c r="R44" s="23"/>
      <c r="S44" s="17">
        <v>16.893981897067619</v>
      </c>
      <c r="T44" s="42">
        <v>0</v>
      </c>
      <c r="U44" s="42">
        <v>5.7146356971873127</v>
      </c>
      <c r="V44" s="42">
        <v>2230</v>
      </c>
      <c r="W44" s="43">
        <v>34.324387903144412</v>
      </c>
      <c r="X44" s="44">
        <v>7</v>
      </c>
      <c r="Y44" s="45">
        <v>0.7</v>
      </c>
      <c r="Z44" s="46">
        <v>1.3780932379053938</v>
      </c>
      <c r="AA44" s="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</row>
    <row r="45" spans="1:74">
      <c r="A45" s="64" t="s">
        <v>20</v>
      </c>
      <c r="B45" s="65"/>
      <c r="C45" s="72">
        <f t="shared" si="0"/>
        <v>79.241056596892165</v>
      </c>
      <c r="D45" s="73">
        <f t="shared" si="8"/>
        <v>64.686576813789515</v>
      </c>
      <c r="E45" s="73">
        <f t="shared" si="2"/>
        <v>62.600434711544814</v>
      </c>
      <c r="F45" s="74"/>
      <c r="G45" s="58"/>
      <c r="H45" s="65"/>
      <c r="I45" s="75">
        <f t="shared" si="1"/>
        <v>99.447916594469831</v>
      </c>
      <c r="J45" s="76">
        <f t="shared" si="3"/>
        <v>81.181972730179439</v>
      </c>
      <c r="K45" s="77">
        <f t="shared" si="4"/>
        <v>78.563854109631166</v>
      </c>
      <c r="L45" s="74"/>
      <c r="M45" s="58"/>
      <c r="N45" s="65"/>
      <c r="O45" s="73">
        <f t="shared" si="5"/>
        <v>3.1696422638756867</v>
      </c>
      <c r="P45" s="73">
        <f t="shared" si="6"/>
        <v>2.5874630725515804</v>
      </c>
      <c r="Q45" s="78">
        <f t="shared" si="7"/>
        <v>2.5040173884617927</v>
      </c>
      <c r="R45" s="23"/>
      <c r="S45" s="17">
        <v>8.2442214625362258</v>
      </c>
      <c r="T45" s="42">
        <v>0</v>
      </c>
      <c r="U45" s="42">
        <v>4.7198341352241071</v>
      </c>
      <c r="V45" s="42">
        <v>910</v>
      </c>
      <c r="W45" s="43">
        <v>22.078656545728453</v>
      </c>
      <c r="X45" s="44">
        <v>7</v>
      </c>
      <c r="Y45" s="45">
        <v>0.7</v>
      </c>
      <c r="Z45" s="46">
        <v>1.2550049288258756</v>
      </c>
      <c r="AA45" s="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</row>
    <row r="46" spans="1:74">
      <c r="A46" s="64" t="s">
        <v>54</v>
      </c>
      <c r="B46" s="65"/>
      <c r="C46" s="72">
        <f t="shared" si="0"/>
        <v>127.36941314906031</v>
      </c>
      <c r="D46" s="73">
        <f t="shared" si="8"/>
        <v>103.97503114209003</v>
      </c>
      <c r="E46" s="73">
        <f t="shared" si="2"/>
        <v>100.62183638775765</v>
      </c>
      <c r="F46" s="74"/>
      <c r="G46" s="58"/>
      <c r="H46" s="65"/>
      <c r="I46" s="75">
        <f t="shared" si="1"/>
        <v>155.64885156454454</v>
      </c>
      <c r="J46" s="76">
        <f t="shared" si="3"/>
        <v>127.06028699146492</v>
      </c>
      <c r="K46" s="77">
        <f t="shared" si="4"/>
        <v>122.9625927359902</v>
      </c>
      <c r="L46" s="74"/>
      <c r="M46" s="58"/>
      <c r="N46" s="65"/>
      <c r="O46" s="73">
        <f t="shared" si="5"/>
        <v>5.0947765259624127</v>
      </c>
      <c r="P46" s="73">
        <f t="shared" si="6"/>
        <v>4.1590012456836014</v>
      </c>
      <c r="Q46" s="78">
        <f t="shared" si="7"/>
        <v>4.0248734555103063</v>
      </c>
      <c r="R46" s="23"/>
      <c r="S46" s="17">
        <v>8.4427622405131721</v>
      </c>
      <c r="T46" s="42">
        <v>4.0366667168858754</v>
      </c>
      <c r="U46" s="42">
        <v>4.1361438512440136</v>
      </c>
      <c r="V46" s="42">
        <v>1170</v>
      </c>
      <c r="W46" s="43">
        <v>30.295672773217525</v>
      </c>
      <c r="X46" s="44">
        <v>7</v>
      </c>
      <c r="Y46" s="45">
        <v>0.7</v>
      </c>
      <c r="Z46" s="46">
        <v>1.2220269193074544</v>
      </c>
      <c r="AA46" s="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</row>
    <row r="47" spans="1:74">
      <c r="A47" s="64" t="s">
        <v>59</v>
      </c>
      <c r="B47" s="65"/>
      <c r="C47" s="72">
        <f t="shared" si="0"/>
        <v>131.26643413569576</v>
      </c>
      <c r="D47" s="73">
        <f t="shared" si="8"/>
        <v>107.15627276383326</v>
      </c>
      <c r="E47" s="73">
        <f t="shared" si="2"/>
        <v>103.70048296719966</v>
      </c>
      <c r="F47" s="74"/>
      <c r="G47" s="58"/>
      <c r="H47" s="65"/>
      <c r="I47" s="75">
        <f t="shared" si="1"/>
        <v>168.5685359391762</v>
      </c>
      <c r="J47" s="76">
        <f t="shared" si="3"/>
        <v>137.60696811361322</v>
      </c>
      <c r="K47" s="77">
        <f t="shared" si="4"/>
        <v>133.16914339194921</v>
      </c>
      <c r="L47" s="74"/>
      <c r="M47" s="58"/>
      <c r="N47" s="65"/>
      <c r="O47" s="73">
        <f t="shared" si="5"/>
        <v>5.2506573654278306</v>
      </c>
      <c r="P47" s="73">
        <f t="shared" si="6"/>
        <v>4.2862509105533304</v>
      </c>
      <c r="Q47" s="78">
        <f t="shared" si="7"/>
        <v>4.1480193186879868</v>
      </c>
      <c r="R47" s="23"/>
      <c r="S47" s="17">
        <v>14.63556526600753</v>
      </c>
      <c r="T47" s="42">
        <v>2.214909957627119</v>
      </c>
      <c r="U47" s="42">
        <v>6.7764727518832393</v>
      </c>
      <c r="V47" s="42">
        <v>2020</v>
      </c>
      <c r="W47" s="43">
        <v>43.518257502626746</v>
      </c>
      <c r="X47" s="44">
        <v>7</v>
      </c>
      <c r="Y47" s="45">
        <v>0.7</v>
      </c>
      <c r="Z47" s="46">
        <v>1.28417090819211</v>
      </c>
      <c r="AA47" s="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</row>
    <row r="48" spans="1:74">
      <c r="A48" s="64" t="s">
        <v>36</v>
      </c>
      <c r="B48" s="65"/>
      <c r="C48" s="72">
        <f t="shared" ref="C48:C71" si="9">$E$9*((W48*S48)/(V48*2*Y48))+$E$10*((W48*T48+X48*U48))/(V48*2*Y48)</f>
        <v>72.133406598049973</v>
      </c>
      <c r="D48" s="73">
        <f t="shared" si="8"/>
        <v>58.884413549428544</v>
      </c>
      <c r="E48" s="73">
        <f t="shared" si="2"/>
        <v>56.985391212459483</v>
      </c>
      <c r="F48" s="74"/>
      <c r="G48" s="58"/>
      <c r="H48" s="65"/>
      <c r="I48" s="75">
        <f t="shared" ref="I48:I71" si="10">C48*Z48</f>
        <v>95.743417654635607</v>
      </c>
      <c r="J48" s="76">
        <f t="shared" si="3"/>
        <v>78.157891962967838</v>
      </c>
      <c r="K48" s="77">
        <f t="shared" si="4"/>
        <v>75.637299947162134</v>
      </c>
      <c r="L48" s="74"/>
      <c r="M48" s="58"/>
      <c r="N48" s="65"/>
      <c r="O48" s="73">
        <f t="shared" si="5"/>
        <v>2.885336263921999</v>
      </c>
      <c r="P48" s="73">
        <f t="shared" si="6"/>
        <v>2.355376541977142</v>
      </c>
      <c r="Q48" s="78">
        <f t="shared" si="7"/>
        <v>2.2794156484983792</v>
      </c>
      <c r="R48" s="23"/>
      <c r="S48" s="17">
        <v>11.09190459145716</v>
      </c>
      <c r="T48" s="42">
        <v>0</v>
      </c>
      <c r="U48" s="42">
        <v>4.5652450835895051</v>
      </c>
      <c r="V48" s="42">
        <v>1880</v>
      </c>
      <c r="W48" s="43">
        <v>34.809334623716012</v>
      </c>
      <c r="X48" s="44">
        <v>7</v>
      </c>
      <c r="Y48" s="45">
        <v>0.7</v>
      </c>
      <c r="Z48" s="46">
        <v>1.3273103568801075</v>
      </c>
      <c r="AA48" s="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</row>
    <row r="49" spans="1:74">
      <c r="A49" s="64" t="s">
        <v>44</v>
      </c>
      <c r="B49" s="65"/>
      <c r="C49" s="72">
        <f t="shared" si="9"/>
        <v>282.5363850899833</v>
      </c>
      <c r="D49" s="73">
        <f t="shared" si="8"/>
        <v>230.64194701223124</v>
      </c>
      <c r="E49" s="73">
        <f t="shared" si="2"/>
        <v>223.20374422108682</v>
      </c>
      <c r="F49" s="74"/>
      <c r="G49" s="58"/>
      <c r="H49" s="65"/>
      <c r="I49" s="75">
        <f t="shared" si="10"/>
        <v>408.63719044359084</v>
      </c>
      <c r="J49" s="76">
        <f t="shared" si="3"/>
        <v>333.58137995395168</v>
      </c>
      <c r="K49" s="77">
        <f t="shared" si="4"/>
        <v>322.82338045043679</v>
      </c>
      <c r="L49" s="74"/>
      <c r="M49" s="58"/>
      <c r="N49" s="65"/>
      <c r="O49" s="73">
        <f t="shared" ref="O49:O71" si="11">C49/25</f>
        <v>11.301455403599332</v>
      </c>
      <c r="P49" s="73">
        <f t="shared" ref="P49:P71" si="12">D49/25</f>
        <v>9.2256778804892505</v>
      </c>
      <c r="Q49" s="78">
        <f t="shared" ref="Q49:Q71" si="13">E49/25</f>
        <v>8.9281497688434737</v>
      </c>
      <c r="R49" s="23"/>
      <c r="S49" s="17">
        <v>69.703938154073683</v>
      </c>
      <c r="T49" s="42">
        <v>0</v>
      </c>
      <c r="U49" s="42">
        <v>15.597705814369171</v>
      </c>
      <c r="V49" s="42">
        <v>7280</v>
      </c>
      <c r="W49" s="43">
        <v>89.883779146202514</v>
      </c>
      <c r="X49" s="44">
        <v>13</v>
      </c>
      <c r="Y49" s="45">
        <v>0.7</v>
      </c>
      <c r="Z49" s="46">
        <v>1.4463170480270937</v>
      </c>
      <c r="AA49" s="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</row>
    <row r="50" spans="1:74">
      <c r="A50" s="64" t="s">
        <v>42</v>
      </c>
      <c r="B50" s="65"/>
      <c r="C50" s="72">
        <f t="shared" si="9"/>
        <v>239.6660107555964</v>
      </c>
      <c r="D50" s="73">
        <f t="shared" si="8"/>
        <v>195.64572306579296</v>
      </c>
      <c r="E50" s="73">
        <f t="shared" si="2"/>
        <v>189.33614849692117</v>
      </c>
      <c r="F50" s="74"/>
      <c r="G50" s="58"/>
      <c r="H50" s="65"/>
      <c r="I50" s="75">
        <f t="shared" si="10"/>
        <v>353.42242166911871</v>
      </c>
      <c r="J50" s="76">
        <f t="shared" si="3"/>
        <v>288.5080993217295</v>
      </c>
      <c r="K50" s="77">
        <f t="shared" si="4"/>
        <v>279.20371311860379</v>
      </c>
      <c r="L50" s="74"/>
      <c r="M50" s="58"/>
      <c r="N50" s="65"/>
      <c r="O50" s="73">
        <f t="shared" si="11"/>
        <v>9.5866404302238557</v>
      </c>
      <c r="P50" s="73">
        <f t="shared" si="12"/>
        <v>7.8258289226317181</v>
      </c>
      <c r="Q50" s="78">
        <f t="shared" si="13"/>
        <v>7.573445939876847</v>
      </c>
      <c r="R50" s="23"/>
      <c r="S50" s="17">
        <v>64.501239088600556</v>
      </c>
      <c r="T50" s="42">
        <v>0</v>
      </c>
      <c r="U50" s="42">
        <v>12.49876091139943</v>
      </c>
      <c r="V50" s="42">
        <v>7200</v>
      </c>
      <c r="W50" s="43">
        <v>81.661518557609796</v>
      </c>
      <c r="X50" s="44">
        <v>13</v>
      </c>
      <c r="Y50" s="45">
        <v>0.7</v>
      </c>
      <c r="Z50" s="46">
        <v>1.4746455726236767</v>
      </c>
      <c r="AA50" s="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</row>
    <row r="51" spans="1:74">
      <c r="A51" s="64" t="s">
        <v>43</v>
      </c>
      <c r="B51" s="65"/>
      <c r="C51" s="72">
        <f t="shared" si="9"/>
        <v>277.12944588040307</v>
      </c>
      <c r="D51" s="73">
        <f t="shared" si="8"/>
        <v>226.22811908604331</v>
      </c>
      <c r="E51" s="73">
        <f t="shared" si="2"/>
        <v>218.93226224551844</v>
      </c>
      <c r="F51" s="74"/>
      <c r="G51" s="58"/>
      <c r="H51" s="65"/>
      <c r="I51" s="75">
        <f t="shared" si="10"/>
        <v>408.87103289699797</v>
      </c>
      <c r="J51" s="76">
        <f t="shared" si="3"/>
        <v>333.77227175265136</v>
      </c>
      <c r="K51" s="77">
        <f t="shared" si="4"/>
        <v>323.00811598862839</v>
      </c>
      <c r="L51" s="74"/>
      <c r="M51" s="58"/>
      <c r="N51" s="65"/>
      <c r="O51" s="73">
        <f t="shared" si="11"/>
        <v>11.085177835216122</v>
      </c>
      <c r="P51" s="73">
        <f t="shared" si="12"/>
        <v>9.049124763441732</v>
      </c>
      <c r="Q51" s="78">
        <f t="shared" si="13"/>
        <v>8.757290489820738</v>
      </c>
      <c r="R51" s="23"/>
      <c r="S51" s="17">
        <v>68.800171574880622</v>
      </c>
      <c r="T51" s="42">
        <v>0</v>
      </c>
      <c r="U51" s="42">
        <v>19.889626872471482</v>
      </c>
      <c r="V51" s="42">
        <v>7610</v>
      </c>
      <c r="W51" s="43">
        <v>91.882797293753754</v>
      </c>
      <c r="X51" s="44">
        <v>14</v>
      </c>
      <c r="Y51" s="45">
        <v>0.7</v>
      </c>
      <c r="Z51" s="46">
        <v>1.475379245962368</v>
      </c>
      <c r="AA51" s="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</row>
    <row r="52" spans="1:74">
      <c r="A52" s="64" t="s">
        <v>30</v>
      </c>
      <c r="B52" s="65"/>
      <c r="C52" s="72">
        <f t="shared" si="9"/>
        <v>347.92335917057756</v>
      </c>
      <c r="D52" s="73">
        <f t="shared" si="8"/>
        <v>284.01906871067553</v>
      </c>
      <c r="E52" s="73">
        <f t="shared" si="2"/>
        <v>274.85945374475631</v>
      </c>
      <c r="F52" s="74"/>
      <c r="G52" s="58"/>
      <c r="H52" s="65"/>
      <c r="I52" s="75">
        <f t="shared" si="10"/>
        <v>432.40251602612022</v>
      </c>
      <c r="J52" s="76">
        <f t="shared" si="3"/>
        <v>352.98164573560831</v>
      </c>
      <c r="K52" s="77">
        <f t="shared" si="4"/>
        <v>341.597987660635</v>
      </c>
      <c r="L52" s="74"/>
      <c r="M52" s="58"/>
      <c r="N52" s="65"/>
      <c r="O52" s="73">
        <f t="shared" si="11"/>
        <v>13.916934366823103</v>
      </c>
      <c r="P52" s="73">
        <f t="shared" si="12"/>
        <v>11.360762748427021</v>
      </c>
      <c r="Q52" s="78">
        <f t="shared" si="13"/>
        <v>10.994378149790252</v>
      </c>
      <c r="R52" s="23"/>
      <c r="S52" s="17">
        <v>22.783082178288751</v>
      </c>
      <c r="T52" s="42">
        <v>16.278699276530212</v>
      </c>
      <c r="U52" s="42">
        <v>9.3669639339565194</v>
      </c>
      <c r="V52" s="42">
        <v>2130</v>
      </c>
      <c r="W52" s="43">
        <v>48.879548391783189</v>
      </c>
      <c r="X52" s="44">
        <v>7</v>
      </c>
      <c r="Y52" s="45">
        <v>0.7</v>
      </c>
      <c r="Z52" s="46">
        <v>1.2428096723857072</v>
      </c>
      <c r="AA52" s="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</row>
    <row r="53" spans="1:74">
      <c r="A53" s="64" t="s">
        <v>29</v>
      </c>
      <c r="B53" s="65"/>
      <c r="C53" s="72">
        <f t="shared" si="9"/>
        <v>225.55468249425792</v>
      </c>
      <c r="D53" s="73">
        <f t="shared" si="8"/>
        <v>184.12627142388399</v>
      </c>
      <c r="E53" s="73">
        <f t="shared" si="2"/>
        <v>178.18819917046378</v>
      </c>
      <c r="F53" s="74"/>
      <c r="G53" s="58"/>
      <c r="H53" s="65"/>
      <c r="I53" s="75">
        <f t="shared" si="10"/>
        <v>326.79420185673922</v>
      </c>
      <c r="J53" s="76">
        <f t="shared" si="3"/>
        <v>266.77077702590952</v>
      </c>
      <c r="K53" s="77">
        <f t="shared" si="4"/>
        <v>258.16741946682401</v>
      </c>
      <c r="L53" s="74"/>
      <c r="M53" s="58"/>
      <c r="N53" s="65"/>
      <c r="O53" s="73">
        <f t="shared" si="11"/>
        <v>9.0221872997703159</v>
      </c>
      <c r="P53" s="73">
        <f t="shared" si="12"/>
        <v>7.3650508569553601</v>
      </c>
      <c r="Q53" s="78">
        <f t="shared" si="13"/>
        <v>7.1275279668185512</v>
      </c>
      <c r="R53" s="23"/>
      <c r="S53" s="17">
        <v>37.340031248864513</v>
      </c>
      <c r="T53" s="42">
        <v>9.6376479173479641</v>
      </c>
      <c r="U53" s="42">
        <v>15.421664365393699</v>
      </c>
      <c r="V53" s="42">
        <v>4590</v>
      </c>
      <c r="W53" s="43">
        <v>59.53254067303191</v>
      </c>
      <c r="X53" s="44">
        <v>11</v>
      </c>
      <c r="Y53" s="45">
        <v>0.7</v>
      </c>
      <c r="Z53" s="46">
        <v>1.4488468970936066</v>
      </c>
      <c r="AA53" s="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</row>
    <row r="54" spans="1:74">
      <c r="A54" s="64" t="s">
        <v>10</v>
      </c>
      <c r="B54" s="65"/>
      <c r="C54" s="72">
        <f t="shared" si="9"/>
        <v>167.05120120044839</v>
      </c>
      <c r="D54" s="73">
        <f t="shared" si="8"/>
        <v>136.36832751057011</v>
      </c>
      <c r="E54" s="73">
        <f t="shared" si="2"/>
        <v>131.97044894835423</v>
      </c>
      <c r="F54" s="74"/>
      <c r="G54" s="58"/>
      <c r="H54" s="65"/>
      <c r="I54" s="75">
        <f t="shared" si="10"/>
        <v>260.79730623573363</v>
      </c>
      <c r="J54" s="76">
        <f t="shared" si="3"/>
        <v>212.8957601924356</v>
      </c>
      <c r="K54" s="77">
        <f t="shared" si="4"/>
        <v>206.02987192622959</v>
      </c>
      <c r="L54" s="74"/>
      <c r="M54" s="58"/>
      <c r="N54" s="65"/>
      <c r="O54" s="73">
        <f t="shared" si="11"/>
        <v>6.6820480480179354</v>
      </c>
      <c r="P54" s="73">
        <f t="shared" si="12"/>
        <v>5.4547331004228043</v>
      </c>
      <c r="Q54" s="78">
        <f t="shared" si="13"/>
        <v>5.2788179579341694</v>
      </c>
      <c r="R54" s="23"/>
      <c r="S54" s="17">
        <v>36.977437931637382</v>
      </c>
      <c r="T54" s="42">
        <v>5.458333333333333</v>
      </c>
      <c r="U54" s="42">
        <v>16.843746175364981</v>
      </c>
      <c r="V54" s="42">
        <v>9530</v>
      </c>
      <c r="W54" s="43">
        <v>102.73626389143296</v>
      </c>
      <c r="X54" s="44">
        <v>19</v>
      </c>
      <c r="Y54" s="45">
        <v>0.7</v>
      </c>
      <c r="Z54" s="46">
        <v>1.5611818673653071</v>
      </c>
      <c r="AA54" s="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</row>
    <row r="55" spans="1:74">
      <c r="A55" s="64" t="s">
        <v>31</v>
      </c>
      <c r="B55" s="65"/>
      <c r="C55" s="72">
        <f t="shared" si="9"/>
        <v>293.10299554813525</v>
      </c>
      <c r="D55" s="73">
        <f t="shared" si="8"/>
        <v>239.26775146786548</v>
      </c>
      <c r="E55" s="73">
        <f t="shared" si="2"/>
        <v>231.55136648302687</v>
      </c>
      <c r="F55" s="74"/>
      <c r="G55" s="58"/>
      <c r="H55" s="65"/>
      <c r="I55" s="75">
        <f t="shared" si="10"/>
        <v>375.33266745430598</v>
      </c>
      <c r="J55" s="76">
        <f t="shared" si="3"/>
        <v>306.39401424841299</v>
      </c>
      <c r="K55" s="77">
        <f t="shared" si="4"/>
        <v>296.51280728890174</v>
      </c>
      <c r="L55" s="74"/>
      <c r="M55" s="58"/>
      <c r="N55" s="65"/>
      <c r="O55" s="73">
        <f t="shared" si="11"/>
        <v>11.724119821925409</v>
      </c>
      <c r="P55" s="73">
        <f t="shared" si="12"/>
        <v>9.570710058714619</v>
      </c>
      <c r="Q55" s="78">
        <f t="shared" si="13"/>
        <v>9.2620546593210751</v>
      </c>
      <c r="R55" s="23"/>
      <c r="S55" s="17">
        <v>43.58614383303749</v>
      </c>
      <c r="T55" s="42">
        <v>1.485718896240116</v>
      </c>
      <c r="U55" s="42">
        <v>9.6652681404980907</v>
      </c>
      <c r="V55" s="42">
        <v>2070</v>
      </c>
      <c r="W55" s="43">
        <v>40.153692062009888</v>
      </c>
      <c r="X55" s="44">
        <v>7</v>
      </c>
      <c r="Y55" s="45">
        <v>0.7</v>
      </c>
      <c r="Z55" s="46">
        <v>1.2805487257214552</v>
      </c>
      <c r="AA55" s="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</row>
    <row r="56" spans="1:74">
      <c r="A56" s="64" t="s">
        <v>19</v>
      </c>
      <c r="B56" s="65"/>
      <c r="C56" s="72">
        <f t="shared" si="9"/>
        <v>313.05317233920709</v>
      </c>
      <c r="D56" s="73">
        <f t="shared" si="8"/>
        <v>255.5536100728221</v>
      </c>
      <c r="E56" s="73">
        <f t="shared" si="2"/>
        <v>247.31200614797362</v>
      </c>
      <c r="F56" s="74"/>
      <c r="G56" s="58"/>
      <c r="H56" s="65"/>
      <c r="I56" s="75">
        <f t="shared" si="10"/>
        <v>407.67584572268066</v>
      </c>
      <c r="J56" s="76">
        <f t="shared" si="3"/>
        <v>332.79660875320866</v>
      </c>
      <c r="K56" s="77">
        <f t="shared" si="4"/>
        <v>322.06391812091772</v>
      </c>
      <c r="L56" s="74"/>
      <c r="M56" s="58"/>
      <c r="N56" s="65"/>
      <c r="O56" s="73">
        <f t="shared" si="11"/>
        <v>12.522126893568284</v>
      </c>
      <c r="P56" s="73">
        <f t="shared" si="12"/>
        <v>10.222144402912884</v>
      </c>
      <c r="Q56" s="78">
        <f t="shared" si="13"/>
        <v>9.8924802459189447</v>
      </c>
      <c r="R56" s="23"/>
      <c r="S56" s="17">
        <v>48.936394678667298</v>
      </c>
      <c r="T56" s="42">
        <v>3.273093320701089</v>
      </c>
      <c r="U56" s="42">
        <v>10.143899021001101</v>
      </c>
      <c r="V56" s="42">
        <v>2450</v>
      </c>
      <c r="W56" s="43">
        <v>43.64133951577972</v>
      </c>
      <c r="X56" s="44">
        <v>7</v>
      </c>
      <c r="Y56" s="45">
        <v>0.7</v>
      </c>
      <c r="Z56" s="46">
        <v>1.3022575132410594</v>
      </c>
      <c r="AA56" s="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</row>
    <row r="57" spans="1:74">
      <c r="A57" s="64" t="s">
        <v>28</v>
      </c>
      <c r="B57" s="65"/>
      <c r="C57" s="72">
        <f t="shared" si="9"/>
        <v>178.69494706060934</v>
      </c>
      <c r="D57" s="73">
        <f t="shared" si="8"/>
        <v>145.87342617192598</v>
      </c>
      <c r="E57" s="73">
        <f t="shared" si="2"/>
        <v>141.16900817788138</v>
      </c>
      <c r="F57" s="74"/>
      <c r="G57" s="58"/>
      <c r="H57" s="65"/>
      <c r="I57" s="75">
        <f t="shared" si="10"/>
        <v>262.20353337557742</v>
      </c>
      <c r="J57" s="76">
        <f t="shared" si="3"/>
        <v>214.04370071475705</v>
      </c>
      <c r="K57" s="77">
        <f t="shared" si="4"/>
        <v>207.14079136670617</v>
      </c>
      <c r="L57" s="74"/>
      <c r="M57" s="58"/>
      <c r="N57" s="65"/>
      <c r="O57" s="73">
        <f t="shared" si="11"/>
        <v>7.1477978824243733</v>
      </c>
      <c r="P57" s="73">
        <f t="shared" si="12"/>
        <v>5.8349370468770392</v>
      </c>
      <c r="Q57" s="78">
        <f t="shared" si="13"/>
        <v>5.6467603271152553</v>
      </c>
      <c r="R57" s="23"/>
      <c r="S57" s="17">
        <v>40.031238413051533</v>
      </c>
      <c r="T57" s="42">
        <v>0</v>
      </c>
      <c r="U57" s="42">
        <v>15.96876158694846</v>
      </c>
      <c r="V57" s="42">
        <v>8990</v>
      </c>
      <c r="W57" s="43">
        <v>118.7171377421525</v>
      </c>
      <c r="X57" s="44">
        <v>16</v>
      </c>
      <c r="Y57" s="45">
        <v>0.7</v>
      </c>
      <c r="Z57" s="46">
        <v>1.4673248331226949</v>
      </c>
      <c r="AA57" s="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</row>
    <row r="58" spans="1:74">
      <c r="A58" s="64" t="s">
        <v>6</v>
      </c>
      <c r="B58" s="65"/>
      <c r="C58" s="72">
        <f t="shared" si="9"/>
        <v>133.25953323005561</v>
      </c>
      <c r="D58" s="73">
        <f t="shared" si="8"/>
        <v>108.78329243269845</v>
      </c>
      <c r="E58" s="73">
        <f t="shared" si="2"/>
        <v>105.27503125174394</v>
      </c>
      <c r="F58" s="74"/>
      <c r="G58" s="58"/>
      <c r="H58" s="65"/>
      <c r="I58" s="75">
        <f t="shared" si="10"/>
        <v>217.57091252774532</v>
      </c>
      <c r="J58" s="76">
        <f t="shared" si="3"/>
        <v>177.60890818591452</v>
      </c>
      <c r="K58" s="77">
        <f t="shared" si="4"/>
        <v>171.88102089691881</v>
      </c>
      <c r="L58" s="74"/>
      <c r="M58" s="58"/>
      <c r="N58" s="65"/>
      <c r="O58" s="73">
        <f t="shared" si="11"/>
        <v>5.3303813292022246</v>
      </c>
      <c r="P58" s="73">
        <f t="shared" si="12"/>
        <v>4.3513316973079377</v>
      </c>
      <c r="Q58" s="78">
        <f t="shared" si="13"/>
        <v>4.2110012500697573</v>
      </c>
      <c r="R58" s="23"/>
      <c r="S58" s="17">
        <v>34.963460566228513</v>
      </c>
      <c r="T58" s="42">
        <v>6.7284272834512979</v>
      </c>
      <c r="U58" s="42">
        <v>11.19137947983373</v>
      </c>
      <c r="V58" s="42">
        <v>9890</v>
      </c>
      <c r="W58" s="43">
        <v>87.072323534067806</v>
      </c>
      <c r="X58" s="44">
        <v>19</v>
      </c>
      <c r="Y58" s="45">
        <v>0.7</v>
      </c>
      <c r="Z58" s="46">
        <v>1.6326855366672857</v>
      </c>
      <c r="AA58" s="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</row>
    <row r="59" spans="1:74">
      <c r="A59" s="64" t="s">
        <v>9</v>
      </c>
      <c r="B59" s="65"/>
      <c r="C59" s="72">
        <f t="shared" si="9"/>
        <v>167.27460941886395</v>
      </c>
      <c r="D59" s="73">
        <f t="shared" si="8"/>
        <v>136.55070156641952</v>
      </c>
      <c r="E59" s="73">
        <f t="shared" si="2"/>
        <v>132.14694144090251</v>
      </c>
      <c r="F59" s="74"/>
      <c r="G59" s="58"/>
      <c r="H59" s="65"/>
      <c r="I59" s="75">
        <f t="shared" si="10"/>
        <v>237.85083169027104</v>
      </c>
      <c r="J59" s="76">
        <f t="shared" si="3"/>
        <v>194.16394423695593</v>
      </c>
      <c r="K59" s="77">
        <f t="shared" si="4"/>
        <v>187.90215703531413</v>
      </c>
      <c r="L59" s="74"/>
      <c r="M59" s="58"/>
      <c r="N59" s="65"/>
      <c r="O59" s="73">
        <f t="shared" si="11"/>
        <v>6.6909843767545576</v>
      </c>
      <c r="P59" s="73">
        <f t="shared" si="12"/>
        <v>5.4620280626567812</v>
      </c>
      <c r="Q59" s="78">
        <f t="shared" si="13"/>
        <v>5.2858776576361004</v>
      </c>
      <c r="R59" s="23"/>
      <c r="S59" s="17">
        <v>32.660316657452391</v>
      </c>
      <c r="T59" s="42">
        <v>0</v>
      </c>
      <c r="U59" s="42">
        <v>14.45466575700187</v>
      </c>
      <c r="V59" s="42">
        <v>5000</v>
      </c>
      <c r="W59" s="43">
        <v>74.602277089319529</v>
      </c>
      <c r="X59" s="44">
        <v>11</v>
      </c>
      <c r="Y59" s="45">
        <v>0.7</v>
      </c>
      <c r="Z59" s="46">
        <v>1.4219183205185715</v>
      </c>
      <c r="AA59" s="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</row>
    <row r="60" spans="1:74">
      <c r="A60" s="64" t="s">
        <v>1</v>
      </c>
      <c r="B60" s="65"/>
      <c r="C60" s="72">
        <f t="shared" si="9"/>
        <v>114.01764037907463</v>
      </c>
      <c r="D60" s="73">
        <f t="shared" si="8"/>
        <v>93.075624799244594</v>
      </c>
      <c r="E60" s="73">
        <f t="shared" si="2"/>
        <v>90.073935899468964</v>
      </c>
      <c r="F60" s="74"/>
      <c r="G60" s="58"/>
      <c r="H60" s="65"/>
      <c r="I60" s="75">
        <f t="shared" si="10"/>
        <v>203.058683864062</v>
      </c>
      <c r="J60" s="76">
        <f t="shared" si="3"/>
        <v>165.76219090943835</v>
      </c>
      <c r="K60" s="77">
        <f t="shared" si="4"/>
        <v>160.416360252609</v>
      </c>
      <c r="L60" s="74"/>
      <c r="M60" s="58"/>
      <c r="N60" s="65"/>
      <c r="O60" s="73">
        <f t="shared" si="11"/>
        <v>4.560705615162985</v>
      </c>
      <c r="P60" s="73">
        <f t="shared" si="12"/>
        <v>3.7230249919697838</v>
      </c>
      <c r="Q60" s="78">
        <f t="shared" si="13"/>
        <v>3.6029574359787584</v>
      </c>
      <c r="R60" s="23"/>
      <c r="S60" s="17">
        <v>36.875</v>
      </c>
      <c r="T60" s="42">
        <v>5.5</v>
      </c>
      <c r="U60" s="42">
        <v>13.625</v>
      </c>
      <c r="V60" s="42">
        <v>9950</v>
      </c>
      <c r="W60" s="43">
        <v>71.841873409660693</v>
      </c>
      <c r="X60" s="44">
        <v>20</v>
      </c>
      <c r="Y60" s="45">
        <v>0.7</v>
      </c>
      <c r="Z60" s="46">
        <v>1.7809409420239926</v>
      </c>
      <c r="AA60" s="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</row>
    <row r="61" spans="1:74">
      <c r="A61" s="64" t="s">
        <v>14</v>
      </c>
      <c r="B61" s="65"/>
      <c r="C61" s="72">
        <f t="shared" si="9"/>
        <v>75.694264076598913</v>
      </c>
      <c r="D61" s="73">
        <f t="shared" si="8"/>
        <v>61.791235980897063</v>
      </c>
      <c r="E61" s="73">
        <f t="shared" si="2"/>
        <v>59.798468620513141</v>
      </c>
      <c r="F61" s="74"/>
      <c r="G61" s="58"/>
      <c r="H61" s="65"/>
      <c r="I61" s="75">
        <f t="shared" si="10"/>
        <v>108.91449687584515</v>
      </c>
      <c r="J61" s="76">
        <f t="shared" si="3"/>
        <v>88.909793368036844</v>
      </c>
      <c r="K61" s="77">
        <f t="shared" si="4"/>
        <v>86.042452531917675</v>
      </c>
      <c r="L61" s="74"/>
      <c r="M61" s="58"/>
      <c r="N61" s="65"/>
      <c r="O61" s="73">
        <f t="shared" si="11"/>
        <v>3.0277705630639566</v>
      </c>
      <c r="P61" s="73">
        <f t="shared" si="12"/>
        <v>2.4716494392358825</v>
      </c>
      <c r="Q61" s="78">
        <f t="shared" si="13"/>
        <v>2.3919387448205258</v>
      </c>
      <c r="R61" s="23"/>
      <c r="S61" s="17">
        <v>16.887246139990719</v>
      </c>
      <c r="T61" s="42">
        <v>0</v>
      </c>
      <c r="U61" s="42">
        <v>5.3706882142885233</v>
      </c>
      <c r="V61" s="42">
        <v>3010</v>
      </c>
      <c r="W61" s="43">
        <v>39.796005674559289</v>
      </c>
      <c r="X61" s="44">
        <v>7</v>
      </c>
      <c r="Y61" s="45">
        <v>0.7</v>
      </c>
      <c r="Z61" s="46">
        <v>1.4388738460503292</v>
      </c>
      <c r="AA61" s="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</row>
    <row r="62" spans="1:74">
      <c r="A62" s="64" t="s">
        <v>11</v>
      </c>
      <c r="B62" s="65"/>
      <c r="C62" s="72">
        <f t="shared" si="9"/>
        <v>188.38369483041075</v>
      </c>
      <c r="D62" s="73">
        <f t="shared" si="8"/>
        <v>153.78260802482509</v>
      </c>
      <c r="E62" s="73">
        <f t="shared" si="2"/>
        <v>148.8231189160245</v>
      </c>
      <c r="F62" s="74"/>
      <c r="G62" s="58"/>
      <c r="H62" s="65"/>
      <c r="I62" s="75">
        <f t="shared" si="10"/>
        <v>274.35705459522796</v>
      </c>
      <c r="J62" s="76">
        <f t="shared" si="3"/>
        <v>223.96494252671667</v>
      </c>
      <c r="K62" s="77">
        <f t="shared" si="4"/>
        <v>216.7420731302301</v>
      </c>
      <c r="L62" s="74"/>
      <c r="M62" s="58"/>
      <c r="N62" s="65"/>
      <c r="O62" s="73">
        <f t="shared" si="11"/>
        <v>7.5353477932164301</v>
      </c>
      <c r="P62" s="73">
        <f t="shared" si="12"/>
        <v>6.1513043209930034</v>
      </c>
      <c r="Q62" s="78">
        <f t="shared" si="13"/>
        <v>5.9529247566409795</v>
      </c>
      <c r="R62" s="23"/>
      <c r="S62" s="17">
        <v>46.391871663090662</v>
      </c>
      <c r="T62" s="42">
        <v>1.783743326181328</v>
      </c>
      <c r="U62" s="42">
        <v>9.1460755451324776</v>
      </c>
      <c r="V62" s="42">
        <v>6680</v>
      </c>
      <c r="W62" s="43">
        <v>78.682447387727208</v>
      </c>
      <c r="X62" s="44">
        <v>12</v>
      </c>
      <c r="Y62" s="45">
        <v>0.7</v>
      </c>
      <c r="Z62" s="46">
        <v>1.4563736784237791</v>
      </c>
      <c r="AA62" s="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</row>
    <row r="63" spans="1:74">
      <c r="A63" s="64" t="s">
        <v>23</v>
      </c>
      <c r="B63" s="65"/>
      <c r="C63" s="72">
        <f t="shared" si="9"/>
        <v>26.857660354402046</v>
      </c>
      <c r="D63" s="73">
        <f t="shared" si="8"/>
        <v>21.924620697471056</v>
      </c>
      <c r="E63" s="73">
        <f t="shared" si="2"/>
        <v>21.217551679977618</v>
      </c>
      <c r="F63" s="74"/>
      <c r="G63" s="58"/>
      <c r="H63" s="65"/>
      <c r="I63" s="75">
        <f t="shared" si="10"/>
        <v>37.404962514104099</v>
      </c>
      <c r="J63" s="76">
        <f t="shared" si="3"/>
        <v>30.534663276819668</v>
      </c>
      <c r="K63" s="77">
        <f t="shared" si="4"/>
        <v>29.54992038614224</v>
      </c>
      <c r="L63" s="74"/>
      <c r="M63" s="58"/>
      <c r="N63" s="65"/>
      <c r="O63" s="73">
        <f t="shared" si="11"/>
        <v>1.0743064141760819</v>
      </c>
      <c r="P63" s="73">
        <f t="shared" si="12"/>
        <v>0.87698482789884225</v>
      </c>
      <c r="Q63" s="78">
        <f t="shared" si="13"/>
        <v>0.84870206719910468</v>
      </c>
      <c r="R63" s="23"/>
      <c r="S63" s="17">
        <v>4.6769940265870211</v>
      </c>
      <c r="T63" s="42">
        <v>0</v>
      </c>
      <c r="U63" s="42">
        <v>2.2678696827068801</v>
      </c>
      <c r="V63" s="42">
        <v>2080</v>
      </c>
      <c r="W63" s="43">
        <v>33.166307963594775</v>
      </c>
      <c r="X63" s="44">
        <v>7</v>
      </c>
      <c r="Y63" s="45">
        <v>0.7</v>
      </c>
      <c r="Z63" s="46">
        <v>1.3927111304754183</v>
      </c>
      <c r="AA63" s="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</row>
    <row r="64" spans="1:74">
      <c r="A64" s="64" t="s">
        <v>24</v>
      </c>
      <c r="B64" s="65"/>
      <c r="C64" s="72">
        <f t="shared" si="9"/>
        <v>48.41407421125087</v>
      </c>
      <c r="D64" s="73">
        <f t="shared" si="8"/>
        <v>39.521693233674178</v>
      </c>
      <c r="E64" s="73">
        <f t="shared" si="2"/>
        <v>38.247118626888188</v>
      </c>
      <c r="F64" s="74"/>
      <c r="G64" s="58"/>
      <c r="H64" s="65"/>
      <c r="I64" s="75">
        <f t="shared" si="10"/>
        <v>66.869118364611509</v>
      </c>
      <c r="J64" s="76">
        <f t="shared" si="3"/>
        <v>54.587035399682861</v>
      </c>
      <c r="K64" s="77">
        <f t="shared" si="4"/>
        <v>52.826603508043092</v>
      </c>
      <c r="L64" s="74"/>
      <c r="M64" s="58"/>
      <c r="N64" s="65"/>
      <c r="O64" s="73">
        <f t="shared" si="11"/>
        <v>1.9365629684500347</v>
      </c>
      <c r="P64" s="73">
        <f t="shared" si="12"/>
        <v>1.5808677293469671</v>
      </c>
      <c r="Q64" s="78">
        <f t="shared" si="13"/>
        <v>1.5298847450755275</v>
      </c>
      <c r="R64" s="23"/>
      <c r="S64" s="17">
        <v>9.3877352348663514</v>
      </c>
      <c r="T64" s="42">
        <v>0</v>
      </c>
      <c r="U64" s="42">
        <v>2.890950520833333</v>
      </c>
      <c r="V64" s="42">
        <v>1960</v>
      </c>
      <c r="W64" s="43">
        <v>29.107301828653402</v>
      </c>
      <c r="X64" s="44">
        <v>7</v>
      </c>
      <c r="Y64" s="45">
        <v>0.7</v>
      </c>
      <c r="Z64" s="46">
        <v>1.3811917186071463</v>
      </c>
      <c r="AA64" s="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</row>
    <row r="65" spans="1:74">
      <c r="A65" s="64" t="s">
        <v>55</v>
      </c>
      <c r="B65" s="65"/>
      <c r="C65" s="72">
        <f t="shared" si="9"/>
        <v>268.74072650328327</v>
      </c>
      <c r="D65" s="73">
        <f t="shared" si="8"/>
        <v>219.38018490063939</v>
      </c>
      <c r="E65" s="73">
        <f t="shared" si="2"/>
        <v>212.30517393759379</v>
      </c>
      <c r="F65" s="74"/>
      <c r="G65" s="58"/>
      <c r="H65" s="65"/>
      <c r="I65" s="75">
        <f t="shared" si="10"/>
        <v>390.55007021772121</v>
      </c>
      <c r="J65" s="76">
        <f t="shared" si="3"/>
        <v>318.81638385120095</v>
      </c>
      <c r="K65" s="77">
        <f t="shared" si="4"/>
        <v>308.53455547199979</v>
      </c>
      <c r="L65" s="74"/>
      <c r="M65" s="58"/>
      <c r="N65" s="65"/>
      <c r="O65" s="73">
        <f t="shared" si="11"/>
        <v>10.749629060131332</v>
      </c>
      <c r="P65" s="73">
        <f t="shared" si="12"/>
        <v>8.775207396025575</v>
      </c>
      <c r="Q65" s="78">
        <f t="shared" si="13"/>
        <v>8.4922069575037522</v>
      </c>
      <c r="R65" s="23"/>
      <c r="S65" s="17">
        <v>55.116960140566157</v>
      </c>
      <c r="T65" s="42">
        <v>10.58267548117372</v>
      </c>
      <c r="U65" s="42">
        <v>11.471057436674039</v>
      </c>
      <c r="V65" s="42">
        <v>8070</v>
      </c>
      <c r="W65" s="43">
        <v>94.598007232449845</v>
      </c>
      <c r="X65" s="44">
        <v>15</v>
      </c>
      <c r="Y65" s="45">
        <v>0.7</v>
      </c>
      <c r="Z65" s="46">
        <v>1.4532597098302098</v>
      </c>
      <c r="AA65" s="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</row>
    <row r="66" spans="1:74">
      <c r="A66" s="64" t="s">
        <v>60</v>
      </c>
      <c r="B66" s="65"/>
      <c r="C66" s="72">
        <f t="shared" si="9"/>
        <v>137.95106891905345</v>
      </c>
      <c r="D66" s="73">
        <f t="shared" si="8"/>
        <v>112.61311748494158</v>
      </c>
      <c r="E66" s="73">
        <f t="shared" si="2"/>
        <v>108.98134444605223</v>
      </c>
      <c r="F66" s="74"/>
      <c r="G66" s="58"/>
      <c r="H66" s="65"/>
      <c r="I66" s="75">
        <f t="shared" si="10"/>
        <v>205.46645198347869</v>
      </c>
      <c r="J66" s="76">
        <f t="shared" si="3"/>
        <v>167.72771590488054</v>
      </c>
      <c r="K66" s="77">
        <f t="shared" si="4"/>
        <v>162.31849706694817</v>
      </c>
      <c r="L66" s="74"/>
      <c r="M66" s="58"/>
      <c r="N66" s="65"/>
      <c r="O66" s="73">
        <f t="shared" si="11"/>
        <v>5.5180427567621386</v>
      </c>
      <c r="P66" s="73">
        <f t="shared" si="12"/>
        <v>4.5045246993976633</v>
      </c>
      <c r="Q66" s="78">
        <f t="shared" si="13"/>
        <v>4.3592537778420892</v>
      </c>
      <c r="R66" s="23"/>
      <c r="S66" s="17">
        <v>29.870587424295131</v>
      </c>
      <c r="T66" s="42">
        <v>4.2946734478196484</v>
      </c>
      <c r="U66" s="42">
        <v>9.00840668271689</v>
      </c>
      <c r="V66" s="42">
        <v>6990</v>
      </c>
      <c r="W66" s="43">
        <v>80.471891291071159</v>
      </c>
      <c r="X66" s="44">
        <v>13</v>
      </c>
      <c r="Y66" s="45">
        <v>0.7</v>
      </c>
      <c r="Z66" s="46">
        <v>1.4894154397893193</v>
      </c>
      <c r="AA66" s="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</row>
    <row r="67" spans="1:74">
      <c r="A67" s="58" t="s">
        <v>56</v>
      </c>
      <c r="B67" s="65"/>
      <c r="C67" s="72">
        <f t="shared" si="9"/>
        <v>262.06103290535901</v>
      </c>
      <c r="D67" s="73">
        <f t="shared" si="8"/>
        <v>213.92737380029305</v>
      </c>
      <c r="E67" s="73">
        <f t="shared" si="2"/>
        <v>207.02821599523364</v>
      </c>
      <c r="F67" s="74"/>
      <c r="G67" s="58"/>
      <c r="H67" s="65"/>
      <c r="I67" s="75">
        <f t="shared" si="10"/>
        <v>377.34233686474556</v>
      </c>
      <c r="J67" s="76">
        <f t="shared" si="3"/>
        <v>308.03456070591471</v>
      </c>
      <c r="K67" s="77">
        <f t="shared" si="4"/>
        <v>298.10044612314903</v>
      </c>
      <c r="L67" s="74"/>
      <c r="M67" s="58"/>
      <c r="N67" s="65"/>
      <c r="O67" s="73">
        <f t="shared" si="11"/>
        <v>10.482441316214361</v>
      </c>
      <c r="P67" s="73">
        <f t="shared" si="12"/>
        <v>8.5570949520117221</v>
      </c>
      <c r="Q67" s="87">
        <f t="shared" si="13"/>
        <v>8.2811286398093458</v>
      </c>
      <c r="R67" s="23"/>
      <c r="S67" s="17">
        <v>42.528446565108268</v>
      </c>
      <c r="T67" s="42">
        <v>16.832083917002269</v>
      </c>
      <c r="U67" s="42">
        <v>10.2463247096247</v>
      </c>
      <c r="V67" s="42">
        <v>7610</v>
      </c>
      <c r="W67" s="43">
        <v>91.882797293753754</v>
      </c>
      <c r="X67" s="44">
        <v>14</v>
      </c>
      <c r="Y67" s="45">
        <v>0.7</v>
      </c>
      <c r="Z67" s="46">
        <v>1.4399025016474669</v>
      </c>
      <c r="AA67" s="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</row>
    <row r="68" spans="1:74">
      <c r="A68" s="58" t="s">
        <v>62</v>
      </c>
      <c r="B68" s="65"/>
      <c r="C68" s="72">
        <f t="shared" si="9"/>
        <v>335.27261539131513</v>
      </c>
      <c r="D68" s="73">
        <f t="shared" si="8"/>
        <v>273.69193093168576</v>
      </c>
      <c r="E68" s="73">
        <f t="shared" si="2"/>
        <v>264.86536615913894</v>
      </c>
      <c r="F68" s="74"/>
      <c r="G68" s="58"/>
      <c r="H68" s="65"/>
      <c r="I68" s="75">
        <f t="shared" si="10"/>
        <v>407.92588803390436</v>
      </c>
      <c r="J68" s="76">
        <f t="shared" si="3"/>
        <v>333.00072492563618</v>
      </c>
      <c r="K68" s="77">
        <f t="shared" si="4"/>
        <v>322.26145154678443</v>
      </c>
      <c r="L68" s="74"/>
      <c r="M68" s="58"/>
      <c r="N68" s="65"/>
      <c r="O68" s="73">
        <f t="shared" si="11"/>
        <v>13.410904615652605</v>
      </c>
      <c r="P68" s="73">
        <f t="shared" si="12"/>
        <v>10.947677237267431</v>
      </c>
      <c r="Q68" s="87">
        <f t="shared" si="13"/>
        <v>10.594614646365558</v>
      </c>
      <c r="R68" s="23"/>
      <c r="S68" s="17">
        <v>35.052785451197053</v>
      </c>
      <c r="T68" s="42">
        <v>5.0427568403051826</v>
      </c>
      <c r="U68" s="42">
        <v>6.4856731781110231</v>
      </c>
      <c r="V68" s="42">
        <v>1350</v>
      </c>
      <c r="W68" s="43">
        <v>32.512490933829</v>
      </c>
      <c r="X68" s="44">
        <v>7</v>
      </c>
      <c r="Y68" s="45">
        <v>0.7</v>
      </c>
      <c r="Z68" s="46">
        <v>1.2166990959216624</v>
      </c>
      <c r="AA68" s="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</row>
    <row r="69" spans="1:74">
      <c r="A69" s="58" t="s">
        <v>39</v>
      </c>
      <c r="B69" s="65"/>
      <c r="C69" s="72">
        <f t="shared" si="9"/>
        <v>361.47564057726447</v>
      </c>
      <c r="D69" s="73">
        <f t="shared" si="8"/>
        <v>295.08215557327708</v>
      </c>
      <c r="E69" s="73">
        <f t="shared" si="2"/>
        <v>285.56575605603894</v>
      </c>
      <c r="F69" s="74"/>
      <c r="G69" s="58"/>
      <c r="H69" s="65"/>
      <c r="I69" s="75">
        <f t="shared" si="10"/>
        <v>468.05611484246197</v>
      </c>
      <c r="J69" s="76">
        <f t="shared" si="3"/>
        <v>382.0866243611934</v>
      </c>
      <c r="K69" s="77">
        <f t="shared" si="4"/>
        <v>369.76433072554499</v>
      </c>
      <c r="L69" s="74"/>
      <c r="M69" s="58"/>
      <c r="N69" s="65"/>
      <c r="O69" s="73">
        <f t="shared" si="11"/>
        <v>14.459025623090579</v>
      </c>
      <c r="P69" s="73">
        <f t="shared" si="12"/>
        <v>11.803286222931083</v>
      </c>
      <c r="Q69" s="87">
        <f t="shared" si="13"/>
        <v>11.422630242241558</v>
      </c>
      <c r="R69" s="23"/>
      <c r="S69" s="17">
        <v>53.958333333333329</v>
      </c>
      <c r="T69" s="42">
        <v>5.208333333333333</v>
      </c>
      <c r="U69" s="42">
        <v>10.33333333333333</v>
      </c>
      <c r="V69" s="42">
        <v>3460</v>
      </c>
      <c r="W69" s="43">
        <v>62.157246340935409</v>
      </c>
      <c r="X69" s="44">
        <v>11</v>
      </c>
      <c r="Y69" s="45">
        <v>0.7</v>
      </c>
      <c r="Z69" s="46">
        <v>1.2948482893480513</v>
      </c>
      <c r="AA69" s="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</row>
    <row r="70" spans="1:74">
      <c r="A70" s="64" t="s">
        <v>26</v>
      </c>
      <c r="B70" s="65"/>
      <c r="C70" s="72">
        <f t="shared" si="9"/>
        <v>238.9049684248925</v>
      </c>
      <c r="D70" s="73">
        <f t="shared" si="8"/>
        <v>195.02446402032038</v>
      </c>
      <c r="E70" s="73">
        <f t="shared" si="2"/>
        <v>188.73492505566509</v>
      </c>
      <c r="F70" s="74"/>
      <c r="G70" s="58"/>
      <c r="H70" s="65"/>
      <c r="I70" s="75">
        <f t="shared" si="10"/>
        <v>355.81650823979419</v>
      </c>
      <c r="J70" s="76">
        <f t="shared" si="3"/>
        <v>290.46245570595443</v>
      </c>
      <c r="K70" s="77">
        <f t="shared" si="4"/>
        <v>281.09504150943741</v>
      </c>
      <c r="L70" s="74"/>
      <c r="M70" s="58"/>
      <c r="N70" s="65"/>
      <c r="O70" s="73">
        <f t="shared" si="11"/>
        <v>9.5561987369957002</v>
      </c>
      <c r="P70" s="73">
        <f t="shared" si="12"/>
        <v>7.8009785608128155</v>
      </c>
      <c r="Q70" s="79">
        <f t="shared" si="13"/>
        <v>7.5493970022266037</v>
      </c>
      <c r="R70" s="23"/>
      <c r="S70" s="17">
        <v>54.274820239932538</v>
      </c>
      <c r="T70" s="42">
        <v>5.920025085628307</v>
      </c>
      <c r="U70" s="42">
        <v>15.40786914663378</v>
      </c>
      <c r="V70" s="42">
        <v>8460</v>
      </c>
      <c r="W70" s="43">
        <v>96.839709240986792</v>
      </c>
      <c r="X70" s="44">
        <v>16</v>
      </c>
      <c r="Y70" s="45">
        <v>0.7</v>
      </c>
      <c r="Z70" s="46">
        <v>1.489364204460472</v>
      </c>
      <c r="AA70" s="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</row>
    <row r="71" spans="1:74">
      <c r="A71" s="64" t="s">
        <v>27</v>
      </c>
      <c r="B71" s="65"/>
      <c r="C71" s="72">
        <f t="shared" si="9"/>
        <v>141.61169040769451</v>
      </c>
      <c r="D71" s="73">
        <f t="shared" si="8"/>
        <v>115.60137992464857</v>
      </c>
      <c r="E71" s="73">
        <f t="shared" si="2"/>
        <v>111.87323542207866</v>
      </c>
      <c r="F71" s="74"/>
      <c r="G71" s="58"/>
      <c r="H71" s="65"/>
      <c r="I71" s="75">
        <f t="shared" si="10"/>
        <v>188.21587528022161</v>
      </c>
      <c r="J71" s="76">
        <f t="shared" si="3"/>
        <v>153.64561247365029</v>
      </c>
      <c r="K71" s="77">
        <f t="shared" si="4"/>
        <v>148.69054147137507</v>
      </c>
      <c r="L71" s="74"/>
      <c r="M71" s="58"/>
      <c r="N71" s="65"/>
      <c r="O71" s="73">
        <f t="shared" si="11"/>
        <v>5.6644676163077801</v>
      </c>
      <c r="P71" s="73">
        <f t="shared" si="12"/>
        <v>4.6240551969859425</v>
      </c>
      <c r="Q71" s="79">
        <f t="shared" si="13"/>
        <v>4.4749294168831462</v>
      </c>
      <c r="R71" s="23"/>
      <c r="S71" s="17">
        <v>20.556267875434461</v>
      </c>
      <c r="T71" s="42">
        <v>2.4947814476754981</v>
      </c>
      <c r="U71" s="42">
        <v>6.8261739050384049</v>
      </c>
      <c r="V71" s="42">
        <v>2140</v>
      </c>
      <c r="W71" s="43">
        <v>37.107011362861371</v>
      </c>
      <c r="X71" s="44">
        <v>7</v>
      </c>
      <c r="Y71" s="45">
        <v>0.7</v>
      </c>
      <c r="Z71" s="46">
        <v>1.3290984292211714</v>
      </c>
      <c r="AA71" s="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</row>
    <row r="72" spans="1:74">
      <c r="A72" s="64"/>
      <c r="B72" s="58"/>
      <c r="C72" s="72"/>
      <c r="D72" s="73"/>
      <c r="E72" s="73"/>
      <c r="F72" s="58"/>
      <c r="G72" s="58"/>
      <c r="H72" s="58"/>
      <c r="I72" s="75"/>
      <c r="J72" s="76"/>
      <c r="K72" s="77"/>
      <c r="L72" s="58"/>
      <c r="M72" s="58"/>
      <c r="N72" s="58"/>
      <c r="O72" s="73"/>
      <c r="P72" s="73"/>
      <c r="Q72" s="87"/>
      <c r="R72" s="23"/>
      <c r="S72" s="17"/>
      <c r="T72" s="42"/>
      <c r="U72" s="42"/>
      <c r="V72" s="42"/>
      <c r="W72" s="43"/>
      <c r="X72" s="44"/>
      <c r="Y72" s="45"/>
      <c r="Z72" s="46"/>
      <c r="AA72" s="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</row>
    <row r="73" spans="1:74">
      <c r="A73" s="113" t="s">
        <v>81</v>
      </c>
      <c r="B73" s="58"/>
      <c r="C73" s="72"/>
      <c r="D73" s="73"/>
      <c r="E73" s="73"/>
      <c r="F73" s="58"/>
      <c r="G73" s="58"/>
      <c r="H73" s="58"/>
      <c r="I73" s="75"/>
      <c r="J73" s="76"/>
      <c r="K73" s="77"/>
      <c r="L73" s="58"/>
      <c r="M73" s="58"/>
      <c r="N73" s="58"/>
      <c r="O73" s="73"/>
      <c r="P73" s="73"/>
      <c r="Q73" s="87"/>
      <c r="R73" s="23"/>
      <c r="S73" s="17"/>
      <c r="T73" s="42"/>
      <c r="U73" s="42"/>
      <c r="V73" s="42"/>
      <c r="W73" s="43"/>
      <c r="X73" s="44"/>
      <c r="Y73" s="45"/>
      <c r="Z73" s="46"/>
      <c r="AA73" s="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</row>
    <row r="74" spans="1:74">
      <c r="A74" s="64"/>
      <c r="B74" s="58"/>
      <c r="C74" s="72"/>
      <c r="D74" s="73"/>
      <c r="E74" s="73"/>
      <c r="F74" s="58"/>
      <c r="G74" s="58"/>
      <c r="H74" s="58"/>
      <c r="I74" s="75"/>
      <c r="J74" s="76"/>
      <c r="K74" s="77"/>
      <c r="L74" s="58"/>
      <c r="M74" s="58"/>
      <c r="N74" s="58"/>
      <c r="O74" s="73"/>
      <c r="P74" s="73"/>
      <c r="Q74" s="87"/>
      <c r="R74" s="23"/>
      <c r="S74" s="17"/>
      <c r="T74" s="42"/>
      <c r="U74" s="42"/>
      <c r="V74" s="42"/>
      <c r="W74" s="43"/>
      <c r="X74" s="44"/>
      <c r="Y74" s="45"/>
      <c r="Z74" s="46"/>
      <c r="AA74" s="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</row>
    <row r="75" spans="1:74">
      <c r="A75" s="64"/>
      <c r="B75" s="58"/>
      <c r="C75" s="72"/>
      <c r="D75" s="73"/>
      <c r="E75" s="73"/>
      <c r="F75" s="58"/>
      <c r="G75" s="58"/>
      <c r="H75" s="58"/>
      <c r="I75" s="75"/>
      <c r="J75" s="76"/>
      <c r="K75" s="77"/>
      <c r="L75" s="58"/>
      <c r="M75" s="58"/>
      <c r="N75" s="58"/>
      <c r="O75" s="73"/>
      <c r="P75" s="73"/>
      <c r="Q75" s="87"/>
      <c r="R75" s="23"/>
      <c r="S75" s="17"/>
      <c r="T75" s="42"/>
      <c r="U75" s="42"/>
      <c r="V75" s="42"/>
      <c r="W75" s="43"/>
      <c r="X75" s="44"/>
      <c r="Y75" s="45"/>
      <c r="Z75" s="46"/>
      <c r="AA75" s="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</row>
    <row r="76" spans="1:74">
      <c r="A76" s="22"/>
      <c r="B76" s="23"/>
      <c r="C76" s="24"/>
      <c r="D76" s="24"/>
      <c r="E76" s="24"/>
      <c r="F76" s="23"/>
      <c r="G76" s="23"/>
      <c r="H76" s="23"/>
      <c r="I76" s="24"/>
      <c r="J76" s="24"/>
      <c r="K76" s="24"/>
      <c r="L76" s="24"/>
      <c r="M76" s="24"/>
      <c r="N76" s="24"/>
      <c r="O76" s="24"/>
      <c r="P76" s="24"/>
      <c r="Q76" s="23"/>
      <c r="R76" s="23"/>
      <c r="S76" s="6"/>
      <c r="T76" s="15"/>
      <c r="U76" s="15"/>
      <c r="V76" s="15"/>
      <c r="W76" s="13"/>
      <c r="X76" s="13"/>
      <c r="Y76" s="13"/>
      <c r="Z76" s="16"/>
      <c r="AA76" s="10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</row>
    <row r="77" spans="1:74">
      <c r="A77" s="88"/>
      <c r="B77" s="89"/>
      <c r="C77" s="90"/>
      <c r="D77" s="90"/>
      <c r="E77" s="90"/>
      <c r="F77" s="89"/>
      <c r="G77" s="89"/>
      <c r="H77" s="89"/>
      <c r="I77" s="90"/>
      <c r="J77" s="90"/>
      <c r="K77" s="90"/>
      <c r="L77" s="90"/>
      <c r="M77" s="90"/>
      <c r="N77" s="90"/>
      <c r="O77" s="90"/>
      <c r="P77" s="90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</row>
    <row r="78" spans="1:74">
      <c r="A78" s="88"/>
      <c r="B78" s="89"/>
      <c r="C78" s="90"/>
      <c r="D78" s="90"/>
      <c r="E78" s="90"/>
      <c r="F78" s="89"/>
      <c r="G78" s="89"/>
      <c r="H78" s="89"/>
      <c r="I78" s="90"/>
      <c r="J78" s="90"/>
      <c r="K78" s="90"/>
      <c r="L78" s="90"/>
      <c r="M78" s="90"/>
      <c r="N78" s="90"/>
      <c r="O78" s="90"/>
      <c r="P78" s="90"/>
      <c r="Q78" s="89"/>
      <c r="R78" s="89"/>
      <c r="S78" s="93"/>
      <c r="T78" s="89"/>
      <c r="U78" s="89"/>
      <c r="V78" s="89"/>
      <c r="W78" s="89"/>
      <c r="X78" s="89"/>
      <c r="Y78" s="94"/>
      <c r="Z78" s="94"/>
      <c r="AA78" s="95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</row>
    <row r="79" spans="1:74">
      <c r="A79" s="88"/>
      <c r="B79" s="89"/>
      <c r="C79" s="90"/>
      <c r="D79" s="90"/>
      <c r="E79" s="90"/>
      <c r="F79" s="89"/>
      <c r="G79" s="89"/>
      <c r="H79" s="89"/>
      <c r="I79" s="90"/>
      <c r="J79" s="90"/>
      <c r="K79" s="90"/>
      <c r="L79" s="90"/>
      <c r="M79" s="90"/>
      <c r="N79" s="90"/>
      <c r="O79" s="90"/>
      <c r="P79" s="90"/>
      <c r="Q79" s="89"/>
      <c r="R79" s="89"/>
      <c r="S79" s="93"/>
      <c r="T79" s="89"/>
      <c r="U79" s="89"/>
      <c r="V79" s="89"/>
      <c r="W79" s="89"/>
      <c r="X79" s="89"/>
      <c r="Y79" s="94"/>
      <c r="Z79" s="94"/>
      <c r="AA79" s="95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</row>
    <row r="80" spans="1:74">
      <c r="A80" s="88"/>
      <c r="B80" s="89"/>
      <c r="C80" s="90"/>
      <c r="D80" s="90"/>
      <c r="E80" s="90"/>
      <c r="F80" s="89"/>
      <c r="G80" s="89"/>
      <c r="H80" s="89"/>
      <c r="I80" s="90"/>
      <c r="J80" s="90"/>
      <c r="K80" s="90"/>
      <c r="L80" s="90"/>
      <c r="M80" s="90"/>
      <c r="N80" s="90"/>
      <c r="O80" s="90"/>
      <c r="P80" s="90"/>
      <c r="Q80" s="89"/>
      <c r="R80" s="89"/>
      <c r="S80" s="93"/>
      <c r="T80" s="89"/>
      <c r="U80" s="89"/>
      <c r="V80" s="89"/>
      <c r="W80" s="89"/>
      <c r="X80" s="89"/>
      <c r="Y80" s="94"/>
      <c r="Z80" s="94"/>
      <c r="AA80" s="95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</row>
    <row r="81" spans="1:74">
      <c r="A81" s="88"/>
      <c r="B81" s="89"/>
      <c r="C81" s="90"/>
      <c r="D81" s="90"/>
      <c r="E81" s="90"/>
      <c r="F81" s="89"/>
      <c r="G81" s="89"/>
      <c r="H81" s="89"/>
      <c r="I81" s="90"/>
      <c r="J81" s="90"/>
      <c r="K81" s="90"/>
      <c r="L81" s="90"/>
      <c r="M81" s="90"/>
      <c r="N81" s="90"/>
      <c r="O81" s="90"/>
      <c r="P81" s="90"/>
      <c r="Q81" s="89"/>
      <c r="R81" s="89"/>
      <c r="S81" s="93"/>
      <c r="T81" s="89"/>
      <c r="U81" s="89"/>
      <c r="V81" s="89"/>
      <c r="W81" s="89"/>
      <c r="X81" s="89"/>
      <c r="Y81" s="94"/>
      <c r="Z81" s="94"/>
      <c r="AA81" s="95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</row>
    <row r="82" spans="1:74">
      <c r="A82" s="88"/>
      <c r="B82" s="89"/>
      <c r="C82" s="90"/>
      <c r="D82" s="90"/>
      <c r="E82" s="90"/>
      <c r="F82" s="89"/>
      <c r="G82" s="89"/>
      <c r="H82" s="89"/>
      <c r="I82" s="90"/>
      <c r="J82" s="90"/>
      <c r="K82" s="90"/>
      <c r="L82" s="90"/>
      <c r="M82" s="90"/>
      <c r="N82" s="90"/>
      <c r="O82" s="90"/>
      <c r="P82" s="90"/>
      <c r="Q82" s="89"/>
      <c r="R82" s="89"/>
      <c r="S82" s="93"/>
      <c r="T82" s="89"/>
      <c r="U82" s="89"/>
      <c r="V82" s="89"/>
      <c r="W82" s="89"/>
      <c r="X82" s="89"/>
      <c r="Y82" s="94"/>
      <c r="Z82" s="94"/>
      <c r="AA82" s="95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</row>
    <row r="83" spans="1:74">
      <c r="A83" s="88"/>
      <c r="B83" s="89"/>
      <c r="C83" s="90"/>
      <c r="D83" s="90"/>
      <c r="E83" s="90"/>
      <c r="F83" s="89"/>
      <c r="G83" s="89"/>
      <c r="H83" s="89"/>
      <c r="I83" s="90"/>
      <c r="J83" s="90"/>
      <c r="K83" s="90"/>
      <c r="L83" s="90"/>
      <c r="M83" s="90"/>
      <c r="N83" s="90"/>
      <c r="O83" s="90"/>
      <c r="P83" s="90"/>
      <c r="Q83" s="89"/>
      <c r="R83" s="89"/>
      <c r="S83" s="93"/>
      <c r="T83" s="89"/>
      <c r="U83" s="89"/>
      <c r="V83" s="89"/>
      <c r="W83" s="89"/>
      <c r="X83" s="89"/>
      <c r="Y83" s="94"/>
      <c r="Z83" s="94"/>
      <c r="AA83" s="95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</row>
    <row r="84" spans="1:74">
      <c r="A84" s="88"/>
      <c r="B84" s="89"/>
      <c r="C84" s="90"/>
      <c r="D84" s="90"/>
      <c r="E84" s="90"/>
      <c r="F84" s="89"/>
      <c r="G84" s="89"/>
      <c r="H84" s="89"/>
      <c r="I84" s="90"/>
      <c r="J84" s="90"/>
      <c r="K84" s="90"/>
      <c r="L84" s="90"/>
      <c r="M84" s="90"/>
      <c r="N84" s="90"/>
      <c r="O84" s="90"/>
      <c r="P84" s="90"/>
      <c r="Q84" s="89"/>
      <c r="R84" s="89"/>
      <c r="S84" s="93"/>
      <c r="T84" s="89"/>
      <c r="U84" s="89"/>
      <c r="V84" s="89"/>
      <c r="W84" s="89"/>
      <c r="X84" s="89"/>
      <c r="Y84" s="94"/>
      <c r="Z84" s="94"/>
      <c r="AA84" s="95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</row>
    <row r="85" spans="1:74">
      <c r="A85" s="88"/>
      <c r="B85" s="89"/>
      <c r="C85" s="90"/>
      <c r="D85" s="90"/>
      <c r="E85" s="90"/>
      <c r="F85" s="89"/>
      <c r="G85" s="89"/>
      <c r="H85" s="89"/>
      <c r="I85" s="90"/>
      <c r="J85" s="90"/>
      <c r="K85" s="90"/>
      <c r="L85" s="90"/>
      <c r="M85" s="90"/>
      <c r="N85" s="90"/>
      <c r="O85" s="90"/>
      <c r="P85" s="90"/>
      <c r="Q85" s="89"/>
      <c r="R85" s="89"/>
      <c r="S85" s="93"/>
      <c r="T85" s="89"/>
      <c r="U85" s="89"/>
      <c r="V85" s="89"/>
      <c r="W85" s="89"/>
      <c r="X85" s="89"/>
      <c r="Y85" s="94"/>
      <c r="Z85" s="94"/>
      <c r="AA85" s="95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</row>
    <row r="86" spans="1:74">
      <c r="A86" s="88"/>
      <c r="B86" s="89"/>
      <c r="C86" s="90"/>
      <c r="D86" s="90"/>
      <c r="E86" s="90"/>
      <c r="F86" s="89"/>
      <c r="G86" s="89"/>
      <c r="H86" s="89"/>
      <c r="I86" s="90"/>
      <c r="J86" s="90"/>
      <c r="K86" s="90"/>
      <c r="L86" s="90"/>
      <c r="M86" s="90"/>
      <c r="N86" s="90"/>
      <c r="O86" s="90"/>
      <c r="P86" s="90"/>
      <c r="Q86" s="89"/>
      <c r="R86" s="89"/>
      <c r="S86" s="93"/>
      <c r="T86" s="89"/>
      <c r="U86" s="89"/>
      <c r="V86" s="89"/>
      <c r="W86" s="89"/>
      <c r="X86" s="89"/>
      <c r="Y86" s="94"/>
      <c r="Z86" s="94"/>
      <c r="AA86" s="95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</row>
    <row r="87" spans="1:74">
      <c r="A87" s="88"/>
      <c r="B87" s="89"/>
      <c r="C87" s="90"/>
      <c r="D87" s="90"/>
      <c r="E87" s="90"/>
      <c r="F87" s="89"/>
      <c r="G87" s="89"/>
      <c r="H87" s="89"/>
      <c r="I87" s="90"/>
      <c r="J87" s="90"/>
      <c r="K87" s="90"/>
      <c r="L87" s="90"/>
      <c r="M87" s="90"/>
      <c r="N87" s="90"/>
      <c r="O87" s="90"/>
      <c r="P87" s="90"/>
      <c r="Q87" s="89"/>
      <c r="R87" s="89"/>
      <c r="S87" s="93"/>
      <c r="T87" s="89"/>
      <c r="U87" s="89"/>
      <c r="V87" s="89"/>
      <c r="W87" s="89"/>
      <c r="X87" s="89"/>
      <c r="Y87" s="94"/>
      <c r="Z87" s="94"/>
      <c r="AA87" s="95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</row>
    <row r="88" spans="1:74">
      <c r="A88" s="88"/>
      <c r="B88" s="89"/>
      <c r="C88" s="90"/>
      <c r="D88" s="90"/>
      <c r="E88" s="90"/>
      <c r="F88" s="89"/>
      <c r="G88" s="89"/>
      <c r="H88" s="89"/>
      <c r="I88" s="90"/>
      <c r="J88" s="90"/>
      <c r="K88" s="90"/>
      <c r="L88" s="90"/>
      <c r="M88" s="90"/>
      <c r="N88" s="90"/>
      <c r="O88" s="90"/>
      <c r="P88" s="90"/>
      <c r="Q88" s="89"/>
      <c r="R88" s="89"/>
      <c r="S88" s="93"/>
      <c r="T88" s="89"/>
      <c r="U88" s="89"/>
      <c r="V88" s="89"/>
      <c r="W88" s="89"/>
      <c r="X88" s="89"/>
      <c r="Y88" s="94"/>
      <c r="Z88" s="94"/>
      <c r="AA88" s="95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</row>
    <row r="89" spans="1:74">
      <c r="A89" s="88"/>
      <c r="B89" s="89"/>
      <c r="C89" s="90"/>
      <c r="D89" s="90"/>
      <c r="E89" s="90"/>
      <c r="F89" s="89"/>
      <c r="G89" s="89"/>
      <c r="H89" s="89"/>
      <c r="I89" s="90"/>
      <c r="J89" s="90"/>
      <c r="K89" s="90"/>
      <c r="L89" s="90"/>
      <c r="M89" s="90"/>
      <c r="N89" s="90"/>
      <c r="O89" s="90"/>
      <c r="P89" s="90"/>
      <c r="Q89" s="89"/>
      <c r="R89" s="89"/>
      <c r="S89" s="93"/>
      <c r="T89" s="89"/>
      <c r="U89" s="89"/>
      <c r="V89" s="89"/>
      <c r="W89" s="89"/>
      <c r="X89" s="89"/>
      <c r="Y89" s="94"/>
      <c r="Z89" s="94"/>
      <c r="AA89" s="95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</row>
    <row r="90" spans="1:74">
      <c r="A90" s="88"/>
      <c r="B90" s="89"/>
      <c r="C90" s="90"/>
      <c r="D90" s="90"/>
      <c r="E90" s="90"/>
      <c r="F90" s="89"/>
      <c r="G90" s="89"/>
      <c r="H90" s="89"/>
      <c r="I90" s="90"/>
      <c r="J90" s="90"/>
      <c r="K90" s="90"/>
      <c r="L90" s="90"/>
      <c r="M90" s="90"/>
      <c r="N90" s="90"/>
      <c r="O90" s="90"/>
      <c r="P90" s="90"/>
      <c r="Q90" s="89"/>
      <c r="R90" s="89"/>
      <c r="S90" s="93"/>
      <c r="T90" s="89"/>
      <c r="U90" s="89"/>
      <c r="V90" s="89"/>
      <c r="W90" s="89"/>
      <c r="X90" s="89"/>
      <c r="Y90" s="94"/>
      <c r="Z90" s="94"/>
      <c r="AA90" s="95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</row>
    <row r="91" spans="1:74">
      <c r="A91" s="88"/>
      <c r="B91" s="89"/>
      <c r="C91" s="90"/>
      <c r="D91" s="90"/>
      <c r="E91" s="90"/>
      <c r="F91" s="89"/>
      <c r="G91" s="89"/>
      <c r="H91" s="89"/>
      <c r="I91" s="90"/>
      <c r="J91" s="90"/>
      <c r="K91" s="90"/>
      <c r="L91" s="90"/>
      <c r="M91" s="90"/>
      <c r="N91" s="90"/>
      <c r="O91" s="90"/>
      <c r="P91" s="90"/>
      <c r="Q91" s="89"/>
      <c r="R91" s="89"/>
      <c r="S91" s="93"/>
      <c r="T91" s="89"/>
      <c r="U91" s="89"/>
      <c r="V91" s="89"/>
      <c r="W91" s="89"/>
      <c r="X91" s="89"/>
      <c r="Y91" s="94"/>
      <c r="Z91" s="94"/>
      <c r="AA91" s="95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</row>
    <row r="92" spans="1:74">
      <c r="A92" s="88"/>
      <c r="B92" s="89"/>
      <c r="C92" s="90"/>
      <c r="D92" s="90"/>
      <c r="E92" s="90"/>
      <c r="F92" s="89"/>
      <c r="G92" s="89"/>
      <c r="H92" s="89"/>
      <c r="I92" s="90"/>
      <c r="J92" s="90"/>
      <c r="K92" s="90"/>
      <c r="L92" s="90"/>
      <c r="M92" s="90"/>
      <c r="N92" s="90"/>
      <c r="O92" s="90"/>
      <c r="P92" s="90"/>
      <c r="Q92" s="89"/>
      <c r="R92" s="89"/>
      <c r="S92" s="93"/>
      <c r="T92" s="89"/>
      <c r="U92" s="89"/>
      <c r="V92" s="89"/>
      <c r="W92" s="89"/>
      <c r="X92" s="89"/>
      <c r="Y92" s="94"/>
      <c r="Z92" s="94"/>
      <c r="AA92" s="95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</row>
    <row r="93" spans="1:74">
      <c r="A93" s="88"/>
      <c r="B93" s="89"/>
      <c r="C93" s="90"/>
      <c r="D93" s="90"/>
      <c r="E93" s="90"/>
      <c r="F93" s="89"/>
      <c r="G93" s="89"/>
      <c r="H93" s="89"/>
      <c r="I93" s="90"/>
      <c r="J93" s="90"/>
      <c r="K93" s="90"/>
      <c r="L93" s="90"/>
      <c r="M93" s="90"/>
      <c r="N93" s="90"/>
      <c r="O93" s="90"/>
      <c r="P93" s="90"/>
      <c r="Q93" s="89"/>
      <c r="R93" s="89"/>
      <c r="S93" s="93"/>
      <c r="T93" s="89"/>
      <c r="U93" s="89"/>
      <c r="V93" s="89"/>
      <c r="W93" s="89"/>
      <c r="X93" s="89"/>
      <c r="Y93" s="94"/>
      <c r="Z93" s="94"/>
      <c r="AA93" s="95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</row>
    <row r="94" spans="1:74">
      <c r="A94" s="88"/>
      <c r="B94" s="89"/>
      <c r="C94" s="90"/>
      <c r="D94" s="90"/>
      <c r="E94" s="90"/>
      <c r="F94" s="89"/>
      <c r="G94" s="89"/>
      <c r="H94" s="89"/>
      <c r="I94" s="90"/>
      <c r="J94" s="90"/>
      <c r="K94" s="90"/>
      <c r="L94" s="90"/>
      <c r="M94" s="90"/>
      <c r="N94" s="90"/>
      <c r="O94" s="90"/>
      <c r="P94" s="90"/>
      <c r="Q94" s="89"/>
      <c r="R94" s="89"/>
      <c r="S94" s="93"/>
      <c r="T94" s="89"/>
      <c r="U94" s="89"/>
      <c r="V94" s="89"/>
      <c r="W94" s="89"/>
      <c r="X94" s="89"/>
      <c r="Y94" s="94"/>
      <c r="Z94" s="94"/>
      <c r="AA94" s="95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</row>
    <row r="95" spans="1:74">
      <c r="A95" s="88"/>
      <c r="B95" s="89"/>
      <c r="C95" s="90"/>
      <c r="D95" s="90"/>
      <c r="E95" s="90"/>
      <c r="F95" s="89"/>
      <c r="G95" s="89"/>
      <c r="H95" s="89"/>
      <c r="I95" s="90"/>
      <c r="J95" s="90"/>
      <c r="K95" s="90"/>
      <c r="L95" s="90"/>
      <c r="M95" s="90"/>
      <c r="N95" s="90"/>
      <c r="O95" s="90"/>
      <c r="P95" s="90"/>
      <c r="Q95" s="89"/>
      <c r="R95" s="89"/>
      <c r="S95" s="93"/>
      <c r="T95" s="89"/>
      <c r="U95" s="89"/>
      <c r="V95" s="89"/>
      <c r="W95" s="89"/>
      <c r="X95" s="89"/>
      <c r="Y95" s="94"/>
      <c r="Z95" s="94"/>
      <c r="AA95" s="95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</row>
    <row r="96" spans="1:74">
      <c r="A96" s="88"/>
      <c r="B96" s="89"/>
      <c r="C96" s="90"/>
      <c r="D96" s="90"/>
      <c r="E96" s="90"/>
      <c r="F96" s="89"/>
      <c r="G96" s="89"/>
      <c r="H96" s="89"/>
      <c r="I96" s="90"/>
      <c r="J96" s="90"/>
      <c r="K96" s="90"/>
      <c r="L96" s="90"/>
      <c r="M96" s="90"/>
      <c r="N96" s="90"/>
      <c r="O96" s="90"/>
      <c r="P96" s="90"/>
      <c r="Q96" s="89"/>
      <c r="R96" s="89"/>
      <c r="S96" s="93"/>
      <c r="T96" s="89"/>
      <c r="U96" s="89"/>
      <c r="V96" s="89"/>
      <c r="W96" s="89"/>
      <c r="X96" s="89"/>
      <c r="Y96" s="94"/>
      <c r="Z96" s="94"/>
      <c r="AA96" s="95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</row>
    <row r="97" spans="1:74">
      <c r="A97" s="88"/>
      <c r="B97" s="89"/>
      <c r="C97" s="90"/>
      <c r="D97" s="90"/>
      <c r="E97" s="90"/>
      <c r="F97" s="89"/>
      <c r="G97" s="89"/>
      <c r="H97" s="89"/>
      <c r="I97" s="90"/>
      <c r="J97" s="90"/>
      <c r="K97" s="90"/>
      <c r="L97" s="90"/>
      <c r="M97" s="90"/>
      <c r="N97" s="90"/>
      <c r="O97" s="90"/>
      <c r="P97" s="90"/>
      <c r="Q97" s="89"/>
      <c r="R97" s="89"/>
      <c r="S97" s="93"/>
      <c r="T97" s="89"/>
      <c r="U97" s="89"/>
      <c r="V97" s="89"/>
      <c r="W97" s="89"/>
      <c r="X97" s="89"/>
      <c r="Y97" s="94"/>
      <c r="Z97" s="94"/>
      <c r="AA97" s="95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</row>
    <row r="98" spans="1:74">
      <c r="A98" s="88"/>
      <c r="B98" s="89"/>
      <c r="C98" s="90"/>
      <c r="D98" s="90"/>
      <c r="E98" s="90"/>
      <c r="F98" s="89"/>
      <c r="G98" s="89"/>
      <c r="H98" s="89"/>
      <c r="I98" s="90"/>
      <c r="J98" s="90"/>
      <c r="K98" s="90"/>
      <c r="L98" s="90"/>
      <c r="M98" s="90"/>
      <c r="N98" s="90"/>
      <c r="O98" s="90"/>
      <c r="P98" s="90"/>
      <c r="Q98" s="89"/>
      <c r="R98" s="89"/>
      <c r="S98" s="93"/>
      <c r="T98" s="89"/>
      <c r="U98" s="89"/>
      <c r="V98" s="89"/>
      <c r="W98" s="89"/>
      <c r="X98" s="89"/>
      <c r="Y98" s="94"/>
      <c r="Z98" s="94"/>
      <c r="AA98" s="95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</row>
    <row r="99" spans="1:74">
      <c r="A99" s="88"/>
      <c r="B99" s="89"/>
      <c r="C99" s="90"/>
      <c r="D99" s="90"/>
      <c r="E99" s="90"/>
      <c r="F99" s="89"/>
      <c r="G99" s="89"/>
      <c r="H99" s="89"/>
      <c r="I99" s="90"/>
      <c r="J99" s="90"/>
      <c r="K99" s="90"/>
      <c r="L99" s="90"/>
      <c r="M99" s="90"/>
      <c r="N99" s="90"/>
      <c r="O99" s="90"/>
      <c r="P99" s="90"/>
      <c r="Q99" s="89"/>
      <c r="R99" s="89"/>
      <c r="S99" s="93"/>
      <c r="T99" s="89"/>
      <c r="U99" s="89"/>
      <c r="V99" s="89"/>
      <c r="W99" s="89"/>
      <c r="X99" s="89"/>
      <c r="Y99" s="94"/>
      <c r="Z99" s="94"/>
      <c r="AA99" s="95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</row>
    <row r="100" spans="1:74">
      <c r="A100" s="88"/>
      <c r="B100" s="89"/>
      <c r="C100" s="90"/>
      <c r="D100" s="90"/>
      <c r="E100" s="90"/>
      <c r="F100" s="89"/>
      <c r="G100" s="89"/>
      <c r="H100" s="89"/>
      <c r="I100" s="90"/>
      <c r="J100" s="90"/>
      <c r="K100" s="90"/>
      <c r="L100" s="90"/>
      <c r="M100" s="90"/>
      <c r="N100" s="90"/>
      <c r="O100" s="90"/>
      <c r="P100" s="90"/>
      <c r="Q100" s="89"/>
      <c r="R100" s="89"/>
      <c r="S100" s="93"/>
      <c r="T100" s="89"/>
      <c r="U100" s="89"/>
      <c r="V100" s="89"/>
      <c r="W100" s="89"/>
      <c r="X100" s="89"/>
      <c r="Y100" s="94"/>
      <c r="Z100" s="94"/>
      <c r="AA100" s="95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</row>
    <row r="101" spans="1:74">
      <c r="A101" s="88"/>
      <c r="B101" s="89"/>
      <c r="C101" s="90"/>
      <c r="D101" s="90"/>
      <c r="E101" s="90"/>
      <c r="F101" s="89"/>
      <c r="G101" s="89"/>
      <c r="H101" s="89"/>
      <c r="I101" s="90"/>
      <c r="J101" s="90"/>
      <c r="K101" s="90"/>
      <c r="L101" s="90"/>
      <c r="M101" s="90"/>
      <c r="N101" s="90"/>
      <c r="O101" s="90"/>
      <c r="P101" s="90"/>
      <c r="Q101" s="89"/>
      <c r="R101" s="89"/>
      <c r="S101" s="93"/>
      <c r="T101" s="89"/>
      <c r="U101" s="89"/>
      <c r="V101" s="89"/>
      <c r="W101" s="89"/>
      <c r="X101" s="89"/>
      <c r="Y101" s="94"/>
      <c r="Z101" s="94"/>
      <c r="AA101" s="95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</row>
    <row r="102" spans="1:74">
      <c r="A102" s="88"/>
      <c r="B102" s="89"/>
      <c r="C102" s="90"/>
      <c r="D102" s="90"/>
      <c r="E102" s="90"/>
      <c r="F102" s="89"/>
      <c r="G102" s="89"/>
      <c r="H102" s="89"/>
      <c r="I102" s="90"/>
      <c r="J102" s="90"/>
      <c r="K102" s="90"/>
      <c r="L102" s="90"/>
      <c r="M102" s="90"/>
      <c r="N102" s="90"/>
      <c r="O102" s="90"/>
      <c r="P102" s="90"/>
      <c r="Q102" s="89"/>
      <c r="R102" s="89"/>
      <c r="S102" s="93"/>
      <c r="T102" s="89"/>
      <c r="U102" s="89"/>
      <c r="V102" s="89"/>
      <c r="W102" s="89"/>
      <c r="X102" s="89"/>
      <c r="Y102" s="94"/>
      <c r="Z102" s="94"/>
      <c r="AA102" s="95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</row>
    <row r="103" spans="1:74">
      <c r="A103" s="88"/>
      <c r="B103" s="89"/>
      <c r="C103" s="90"/>
      <c r="D103" s="90"/>
      <c r="E103" s="90"/>
      <c r="F103" s="89"/>
      <c r="G103" s="89"/>
      <c r="H103" s="89"/>
      <c r="I103" s="90"/>
      <c r="J103" s="90"/>
      <c r="K103" s="90"/>
      <c r="L103" s="90"/>
      <c r="M103" s="90"/>
      <c r="N103" s="90"/>
      <c r="O103" s="90"/>
      <c r="P103" s="90"/>
      <c r="Q103" s="89"/>
      <c r="R103" s="89"/>
      <c r="S103" s="93"/>
      <c r="T103" s="89"/>
      <c r="U103" s="89"/>
      <c r="V103" s="89"/>
      <c r="W103" s="89"/>
      <c r="X103" s="89"/>
      <c r="Y103" s="94"/>
      <c r="Z103" s="94"/>
      <c r="AA103" s="95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</row>
    <row r="104" spans="1:74">
      <c r="A104" s="88"/>
      <c r="B104" s="89"/>
      <c r="C104" s="90"/>
      <c r="D104" s="90"/>
      <c r="E104" s="90"/>
      <c r="F104" s="89"/>
      <c r="G104" s="89"/>
      <c r="H104" s="89"/>
      <c r="I104" s="90"/>
      <c r="J104" s="90"/>
      <c r="K104" s="90"/>
      <c r="L104" s="90"/>
      <c r="M104" s="90"/>
      <c r="N104" s="90"/>
      <c r="O104" s="90"/>
      <c r="P104" s="90"/>
      <c r="Q104" s="89"/>
      <c r="R104" s="89"/>
      <c r="S104" s="93"/>
      <c r="T104" s="89"/>
      <c r="U104" s="89"/>
      <c r="V104" s="89"/>
      <c r="W104" s="89"/>
      <c r="X104" s="89"/>
      <c r="Y104" s="94"/>
      <c r="Z104" s="94"/>
      <c r="AA104" s="95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</row>
    <row r="105" spans="1:74">
      <c r="A105" s="88"/>
      <c r="B105" s="89"/>
      <c r="C105" s="90"/>
      <c r="D105" s="90"/>
      <c r="E105" s="90"/>
      <c r="F105" s="89"/>
      <c r="G105" s="89"/>
      <c r="H105" s="89"/>
      <c r="I105" s="90"/>
      <c r="J105" s="90"/>
      <c r="K105" s="90"/>
      <c r="L105" s="90"/>
      <c r="M105" s="90"/>
      <c r="N105" s="90"/>
      <c r="O105" s="90"/>
      <c r="P105" s="90"/>
      <c r="Q105" s="89"/>
      <c r="R105" s="89"/>
      <c r="S105" s="93"/>
      <c r="T105" s="89"/>
      <c r="U105" s="89"/>
      <c r="V105" s="89"/>
      <c r="W105" s="89"/>
      <c r="X105" s="89"/>
      <c r="Y105" s="94"/>
      <c r="Z105" s="94"/>
      <c r="AA105" s="95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</row>
    <row r="106" spans="1:74">
      <c r="A106" s="88"/>
      <c r="B106" s="89"/>
      <c r="C106" s="90"/>
      <c r="D106" s="90"/>
      <c r="E106" s="90"/>
      <c r="F106" s="89"/>
      <c r="G106" s="89"/>
      <c r="H106" s="89"/>
      <c r="I106" s="90"/>
      <c r="J106" s="90"/>
      <c r="K106" s="90"/>
      <c r="L106" s="90"/>
      <c r="M106" s="90"/>
      <c r="N106" s="90"/>
      <c r="O106" s="90"/>
      <c r="P106" s="90"/>
      <c r="Q106" s="89"/>
      <c r="R106" s="89"/>
      <c r="S106" s="93"/>
      <c r="T106" s="89"/>
      <c r="U106" s="89"/>
      <c r="V106" s="89"/>
      <c r="W106" s="89"/>
      <c r="X106" s="89"/>
      <c r="Y106" s="94"/>
      <c r="Z106" s="94"/>
      <c r="AA106" s="95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</row>
    <row r="107" spans="1:74">
      <c r="A107" s="88"/>
      <c r="B107" s="89"/>
      <c r="C107" s="90"/>
      <c r="D107" s="90"/>
      <c r="E107" s="90"/>
      <c r="F107" s="89"/>
      <c r="G107" s="89"/>
      <c r="H107" s="89"/>
      <c r="I107" s="90"/>
      <c r="J107" s="90"/>
      <c r="K107" s="90"/>
      <c r="L107" s="90"/>
      <c r="M107" s="90"/>
      <c r="N107" s="90"/>
      <c r="O107" s="90"/>
      <c r="P107" s="90"/>
      <c r="Q107" s="89"/>
      <c r="R107" s="89"/>
      <c r="S107" s="93"/>
      <c r="T107" s="89"/>
      <c r="U107" s="89"/>
      <c r="V107" s="89"/>
      <c r="W107" s="89"/>
      <c r="X107" s="89"/>
      <c r="Y107" s="94"/>
      <c r="Z107" s="94"/>
      <c r="AA107" s="95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</row>
    <row r="108" spans="1:74">
      <c r="A108" s="88"/>
      <c r="B108" s="89"/>
      <c r="C108" s="90"/>
      <c r="D108" s="90"/>
      <c r="E108" s="90"/>
      <c r="F108" s="89"/>
      <c r="G108" s="89"/>
      <c r="H108" s="89"/>
      <c r="I108" s="90"/>
      <c r="J108" s="90"/>
      <c r="K108" s="90"/>
      <c r="L108" s="90"/>
      <c r="M108" s="90"/>
      <c r="N108" s="90"/>
      <c r="O108" s="90"/>
      <c r="P108" s="90"/>
      <c r="Q108" s="89"/>
      <c r="R108" s="89"/>
      <c r="S108" s="93"/>
      <c r="T108" s="89"/>
      <c r="U108" s="89"/>
      <c r="V108" s="89"/>
      <c r="W108" s="89"/>
      <c r="X108" s="89"/>
      <c r="Y108" s="94"/>
      <c r="Z108" s="94"/>
      <c r="AA108" s="95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</row>
    <row r="109" spans="1:74">
      <c r="A109" s="88"/>
      <c r="B109" s="89"/>
      <c r="C109" s="90"/>
      <c r="D109" s="90"/>
      <c r="E109" s="90"/>
      <c r="F109" s="89"/>
      <c r="G109" s="89"/>
      <c r="H109" s="89"/>
      <c r="I109" s="90"/>
      <c r="J109" s="90"/>
      <c r="K109" s="90"/>
      <c r="L109" s="90"/>
      <c r="M109" s="90"/>
      <c r="N109" s="90"/>
      <c r="O109" s="90"/>
      <c r="P109" s="90"/>
      <c r="Q109" s="89"/>
      <c r="R109" s="89"/>
      <c r="S109" s="93"/>
      <c r="T109" s="89"/>
      <c r="U109" s="89"/>
      <c r="V109" s="89"/>
      <c r="W109" s="89"/>
      <c r="X109" s="89"/>
      <c r="Y109" s="94"/>
      <c r="Z109" s="94"/>
      <c r="AA109" s="95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</row>
    <row r="110" spans="1:74">
      <c r="A110" s="88"/>
      <c r="B110" s="89"/>
      <c r="C110" s="90"/>
      <c r="D110" s="90"/>
      <c r="E110" s="90"/>
      <c r="F110" s="89"/>
      <c r="G110" s="89"/>
      <c r="H110" s="89"/>
      <c r="I110" s="90"/>
      <c r="J110" s="90"/>
      <c r="K110" s="90"/>
      <c r="L110" s="90"/>
      <c r="M110" s="90"/>
      <c r="N110" s="90"/>
      <c r="O110" s="90"/>
      <c r="P110" s="90"/>
      <c r="Q110" s="89"/>
      <c r="R110" s="89"/>
      <c r="S110" s="93"/>
      <c r="T110" s="89"/>
      <c r="U110" s="89"/>
      <c r="V110" s="89"/>
      <c r="W110" s="89"/>
      <c r="X110" s="89"/>
      <c r="Y110" s="94"/>
      <c r="Z110" s="94"/>
      <c r="AA110" s="95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</row>
    <row r="111" spans="1:74">
      <c r="A111" s="88"/>
      <c r="B111" s="89"/>
      <c r="C111" s="90"/>
      <c r="D111" s="90"/>
      <c r="E111" s="90"/>
      <c r="F111" s="89"/>
      <c r="G111" s="89"/>
      <c r="H111" s="89"/>
      <c r="I111" s="90"/>
      <c r="J111" s="90"/>
      <c r="K111" s="90"/>
      <c r="L111" s="90"/>
      <c r="M111" s="90"/>
      <c r="N111" s="90"/>
      <c r="O111" s="90"/>
      <c r="P111" s="90"/>
      <c r="Q111" s="89"/>
      <c r="R111" s="89"/>
      <c r="S111" s="93"/>
      <c r="T111" s="89"/>
      <c r="U111" s="89"/>
      <c r="V111" s="89"/>
      <c r="W111" s="89"/>
      <c r="X111" s="89"/>
      <c r="Y111" s="94"/>
      <c r="Z111" s="94"/>
      <c r="AA111" s="95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</row>
    <row r="112" spans="1:74">
      <c r="A112" s="88"/>
      <c r="B112" s="89"/>
      <c r="C112" s="90"/>
      <c r="D112" s="90"/>
      <c r="E112" s="90"/>
      <c r="F112" s="89"/>
      <c r="G112" s="89"/>
      <c r="H112" s="89"/>
      <c r="I112" s="90"/>
      <c r="J112" s="90"/>
      <c r="K112" s="90"/>
      <c r="L112" s="90"/>
      <c r="M112" s="90"/>
      <c r="N112" s="90"/>
      <c r="O112" s="90"/>
      <c r="P112" s="90"/>
      <c r="Q112" s="89"/>
      <c r="R112" s="89"/>
      <c r="S112" s="93"/>
      <c r="T112" s="89"/>
      <c r="U112" s="89"/>
      <c r="V112" s="89"/>
      <c r="W112" s="89"/>
      <c r="X112" s="89"/>
      <c r="Y112" s="94"/>
      <c r="Z112" s="94"/>
      <c r="AA112" s="95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</row>
    <row r="113" spans="1:74">
      <c r="A113" s="88"/>
      <c r="B113" s="89"/>
      <c r="C113" s="90"/>
      <c r="D113" s="90"/>
      <c r="E113" s="90"/>
      <c r="F113" s="89"/>
      <c r="G113" s="89"/>
      <c r="H113" s="89"/>
      <c r="I113" s="90"/>
      <c r="J113" s="90"/>
      <c r="K113" s="90"/>
      <c r="L113" s="90"/>
      <c r="M113" s="90"/>
      <c r="N113" s="90"/>
      <c r="O113" s="90"/>
      <c r="P113" s="90"/>
      <c r="Q113" s="89"/>
      <c r="R113" s="89"/>
      <c r="S113" s="93"/>
      <c r="T113" s="89"/>
      <c r="U113" s="89"/>
      <c r="V113" s="89"/>
      <c r="W113" s="89"/>
      <c r="X113" s="89"/>
      <c r="Y113" s="94"/>
      <c r="Z113" s="94"/>
      <c r="AA113" s="95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</row>
    <row r="114" spans="1:74">
      <c r="A114" s="88"/>
      <c r="B114" s="89"/>
      <c r="C114" s="90"/>
      <c r="D114" s="90"/>
      <c r="E114" s="90"/>
      <c r="F114" s="89"/>
      <c r="G114" s="89"/>
      <c r="H114" s="89"/>
      <c r="I114" s="90"/>
      <c r="J114" s="90"/>
      <c r="K114" s="90"/>
      <c r="L114" s="90"/>
      <c r="M114" s="90"/>
      <c r="N114" s="90"/>
      <c r="O114" s="90"/>
      <c r="P114" s="90"/>
      <c r="Q114" s="89"/>
      <c r="R114" s="89"/>
      <c r="S114" s="93"/>
      <c r="T114" s="89"/>
      <c r="U114" s="89"/>
      <c r="V114" s="89"/>
      <c r="W114" s="89"/>
      <c r="X114" s="89"/>
      <c r="Y114" s="94"/>
      <c r="Z114" s="94"/>
      <c r="AA114" s="95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</row>
    <row r="115" spans="1:74">
      <c r="A115" s="88"/>
      <c r="B115" s="89"/>
      <c r="C115" s="90"/>
      <c r="D115" s="90"/>
      <c r="E115" s="90"/>
      <c r="F115" s="89"/>
      <c r="G115" s="89"/>
      <c r="H115" s="89"/>
      <c r="I115" s="90"/>
      <c r="J115" s="90"/>
      <c r="K115" s="90"/>
      <c r="L115" s="90"/>
      <c r="M115" s="90"/>
      <c r="N115" s="90"/>
      <c r="O115" s="90"/>
      <c r="P115" s="90"/>
      <c r="Q115" s="89"/>
      <c r="R115" s="89"/>
      <c r="S115" s="93"/>
      <c r="T115" s="89"/>
      <c r="U115" s="89"/>
      <c r="V115" s="89"/>
      <c r="W115" s="89"/>
      <c r="X115" s="89"/>
      <c r="Y115" s="94"/>
      <c r="Z115" s="94"/>
      <c r="AA115" s="95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</row>
    <row r="116" spans="1:74">
      <c r="A116" s="88"/>
      <c r="B116" s="89"/>
      <c r="C116" s="90"/>
      <c r="D116" s="90"/>
      <c r="E116" s="90"/>
      <c r="F116" s="89"/>
      <c r="G116" s="89"/>
      <c r="H116" s="89"/>
      <c r="I116" s="90"/>
      <c r="J116" s="90"/>
      <c r="K116" s="90"/>
      <c r="L116" s="90"/>
      <c r="M116" s="90"/>
      <c r="N116" s="90"/>
      <c r="O116" s="90"/>
      <c r="P116" s="90"/>
      <c r="Q116" s="89"/>
      <c r="R116" s="89"/>
      <c r="S116" s="93"/>
      <c r="T116" s="89"/>
      <c r="U116" s="89"/>
      <c r="V116" s="89"/>
      <c r="W116" s="89"/>
      <c r="X116" s="89"/>
      <c r="Y116" s="94"/>
      <c r="Z116" s="94"/>
      <c r="AA116" s="95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</row>
    <row r="117" spans="1:74">
      <c r="A117" s="88"/>
      <c r="B117" s="89"/>
      <c r="C117" s="90"/>
      <c r="D117" s="90"/>
      <c r="E117" s="90"/>
      <c r="F117" s="89"/>
      <c r="G117" s="89"/>
      <c r="H117" s="89"/>
      <c r="I117" s="90"/>
      <c r="J117" s="90"/>
      <c r="K117" s="90"/>
      <c r="L117" s="90"/>
      <c r="M117" s="90"/>
      <c r="N117" s="90"/>
      <c r="O117" s="90"/>
      <c r="P117" s="90"/>
      <c r="Q117" s="89"/>
      <c r="R117" s="89"/>
      <c r="S117" s="93"/>
      <c r="T117" s="89"/>
      <c r="U117" s="89"/>
      <c r="V117" s="89"/>
      <c r="W117" s="89"/>
      <c r="X117" s="89"/>
      <c r="Y117" s="94"/>
      <c r="Z117" s="94"/>
      <c r="AA117" s="95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</row>
    <row r="118" spans="1:74">
      <c r="A118" s="88"/>
      <c r="B118" s="89"/>
      <c r="C118" s="90"/>
      <c r="D118" s="90"/>
      <c r="E118" s="90"/>
      <c r="F118" s="89"/>
      <c r="G118" s="89"/>
      <c r="H118" s="89"/>
      <c r="I118" s="90"/>
      <c r="J118" s="90"/>
      <c r="K118" s="90"/>
      <c r="L118" s="90"/>
      <c r="M118" s="90"/>
      <c r="N118" s="90"/>
      <c r="O118" s="90"/>
      <c r="P118" s="90"/>
      <c r="Q118" s="89"/>
      <c r="R118" s="89"/>
      <c r="S118" s="93"/>
      <c r="T118" s="89"/>
      <c r="U118" s="89"/>
      <c r="V118" s="89"/>
      <c r="W118" s="89"/>
      <c r="X118" s="89"/>
      <c r="Y118" s="94"/>
      <c r="Z118" s="94"/>
      <c r="AA118" s="95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</row>
    <row r="119" spans="1:74">
      <c r="A119" s="88"/>
      <c r="B119" s="89"/>
      <c r="C119" s="90"/>
      <c r="D119" s="90"/>
      <c r="E119" s="90"/>
      <c r="F119" s="89"/>
      <c r="G119" s="89"/>
      <c r="H119" s="89"/>
      <c r="I119" s="90"/>
      <c r="J119" s="90"/>
      <c r="K119" s="90"/>
      <c r="L119" s="90"/>
      <c r="M119" s="90"/>
      <c r="N119" s="90"/>
      <c r="O119" s="90"/>
      <c r="P119" s="90"/>
      <c r="Q119" s="89"/>
      <c r="R119" s="89"/>
      <c r="S119" s="93"/>
      <c r="T119" s="89"/>
      <c r="U119" s="89"/>
      <c r="V119" s="89"/>
      <c r="W119" s="89"/>
      <c r="X119" s="89"/>
      <c r="Y119" s="94"/>
      <c r="Z119" s="94"/>
      <c r="AA119" s="95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</row>
    <row r="120" spans="1:74">
      <c r="A120" s="88"/>
      <c r="B120" s="89"/>
      <c r="C120" s="90"/>
      <c r="D120" s="90"/>
      <c r="E120" s="90"/>
      <c r="F120" s="89"/>
      <c r="G120" s="89"/>
      <c r="H120" s="89"/>
      <c r="I120" s="90"/>
      <c r="J120" s="90"/>
      <c r="K120" s="90"/>
      <c r="L120" s="90"/>
      <c r="M120" s="90"/>
      <c r="N120" s="90"/>
      <c r="O120" s="90"/>
      <c r="P120" s="90"/>
      <c r="Q120" s="89"/>
      <c r="R120" s="89"/>
      <c r="S120" s="93"/>
      <c r="T120" s="89"/>
      <c r="U120" s="89"/>
      <c r="V120" s="89"/>
      <c r="W120" s="89"/>
      <c r="X120" s="89"/>
      <c r="Y120" s="94"/>
      <c r="Z120" s="94"/>
      <c r="AA120" s="95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</row>
    <row r="121" spans="1:74">
      <c r="A121" s="88"/>
      <c r="B121" s="89"/>
      <c r="C121" s="90"/>
      <c r="D121" s="90"/>
      <c r="E121" s="90"/>
      <c r="F121" s="89"/>
      <c r="G121" s="89"/>
      <c r="H121" s="89"/>
      <c r="I121" s="90"/>
      <c r="J121" s="90"/>
      <c r="K121" s="90"/>
      <c r="L121" s="90"/>
      <c r="M121" s="90"/>
      <c r="N121" s="90"/>
      <c r="O121" s="90"/>
      <c r="P121" s="90"/>
      <c r="Q121" s="89"/>
      <c r="R121" s="89"/>
      <c r="S121" s="93"/>
      <c r="T121" s="89"/>
      <c r="U121" s="89"/>
      <c r="V121" s="89"/>
      <c r="W121" s="89"/>
      <c r="X121" s="89"/>
      <c r="Y121" s="94"/>
      <c r="Z121" s="94"/>
      <c r="AA121" s="95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</row>
    <row r="122" spans="1:74">
      <c r="A122" s="88"/>
      <c r="B122" s="89"/>
      <c r="C122" s="90"/>
      <c r="D122" s="90"/>
      <c r="E122" s="90"/>
      <c r="F122" s="89"/>
      <c r="G122" s="89"/>
      <c r="H122" s="89"/>
      <c r="I122" s="90"/>
      <c r="J122" s="90"/>
      <c r="K122" s="90"/>
      <c r="L122" s="90"/>
      <c r="M122" s="90"/>
      <c r="N122" s="90"/>
      <c r="O122" s="90"/>
      <c r="P122" s="90"/>
      <c r="Q122" s="89"/>
      <c r="R122" s="89"/>
      <c r="S122" s="93"/>
      <c r="T122" s="89"/>
      <c r="U122" s="89"/>
      <c r="V122" s="89"/>
      <c r="W122" s="89"/>
      <c r="X122" s="89"/>
      <c r="Y122" s="94"/>
      <c r="Z122" s="94"/>
      <c r="AA122" s="95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</row>
    <row r="123" spans="1:74">
      <c r="A123" s="88"/>
      <c r="B123" s="89"/>
      <c r="C123" s="90"/>
      <c r="D123" s="90"/>
      <c r="E123" s="90"/>
      <c r="F123" s="89"/>
      <c r="G123" s="89"/>
      <c r="H123" s="89"/>
      <c r="I123" s="90"/>
      <c r="J123" s="90"/>
      <c r="K123" s="90"/>
      <c r="L123" s="90"/>
      <c r="M123" s="90"/>
      <c r="N123" s="90"/>
      <c r="O123" s="90"/>
      <c r="P123" s="90"/>
      <c r="Q123" s="89"/>
      <c r="R123" s="89"/>
      <c r="S123" s="93"/>
      <c r="T123" s="89"/>
      <c r="U123" s="89"/>
      <c r="V123" s="89"/>
      <c r="W123" s="89"/>
      <c r="X123" s="89"/>
      <c r="Y123" s="94"/>
      <c r="Z123" s="94"/>
      <c r="AA123" s="95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</row>
    <row r="124" spans="1:74">
      <c r="A124" s="88"/>
      <c r="B124" s="89"/>
      <c r="C124" s="90"/>
      <c r="D124" s="90"/>
      <c r="E124" s="90"/>
      <c r="F124" s="89"/>
      <c r="G124" s="89"/>
      <c r="H124" s="89"/>
      <c r="I124" s="90"/>
      <c r="J124" s="90"/>
      <c r="K124" s="90"/>
      <c r="L124" s="90"/>
      <c r="M124" s="90"/>
      <c r="N124" s="90"/>
      <c r="O124" s="90"/>
      <c r="P124" s="90"/>
      <c r="Q124" s="89"/>
      <c r="R124" s="89"/>
      <c r="S124" s="93"/>
      <c r="T124" s="89"/>
      <c r="U124" s="89"/>
      <c r="V124" s="89"/>
      <c r="W124" s="89"/>
      <c r="X124" s="89"/>
      <c r="Y124" s="94"/>
      <c r="Z124" s="94"/>
      <c r="AA124" s="95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</row>
    <row r="125" spans="1:74">
      <c r="A125" s="88"/>
      <c r="B125" s="89"/>
      <c r="C125" s="90"/>
      <c r="D125" s="90"/>
      <c r="E125" s="90"/>
      <c r="F125" s="89"/>
      <c r="G125" s="89"/>
      <c r="H125" s="89"/>
      <c r="I125" s="90"/>
      <c r="J125" s="90"/>
      <c r="K125" s="90"/>
      <c r="L125" s="90"/>
      <c r="M125" s="90"/>
      <c r="N125" s="90"/>
      <c r="O125" s="90"/>
      <c r="P125" s="90"/>
      <c r="Q125" s="89"/>
      <c r="R125" s="89"/>
      <c r="S125" s="93"/>
      <c r="T125" s="89"/>
      <c r="U125" s="89"/>
      <c r="V125" s="89"/>
      <c r="W125" s="89"/>
      <c r="X125" s="89"/>
      <c r="Y125" s="94"/>
      <c r="Z125" s="94"/>
      <c r="AA125" s="95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</row>
    <row r="126" spans="1:74">
      <c r="A126" s="88"/>
      <c r="B126" s="89"/>
      <c r="C126" s="90"/>
      <c r="D126" s="90"/>
      <c r="E126" s="90"/>
      <c r="F126" s="89"/>
      <c r="G126" s="89"/>
      <c r="H126" s="89"/>
      <c r="I126" s="90"/>
      <c r="J126" s="90"/>
      <c r="K126" s="90"/>
      <c r="L126" s="90"/>
      <c r="M126" s="90"/>
      <c r="N126" s="90"/>
      <c r="O126" s="90"/>
      <c r="P126" s="90"/>
      <c r="Q126" s="89"/>
      <c r="R126" s="89"/>
      <c r="S126" s="93"/>
      <c r="T126" s="89"/>
      <c r="U126" s="89"/>
      <c r="V126" s="89"/>
      <c r="W126" s="89"/>
      <c r="X126" s="89"/>
      <c r="Y126" s="94"/>
      <c r="Z126" s="94"/>
      <c r="AA126" s="95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</row>
    <row r="127" spans="1:74">
      <c r="A127" s="88"/>
      <c r="B127" s="89"/>
      <c r="C127" s="90"/>
      <c r="D127" s="90"/>
      <c r="E127" s="90"/>
      <c r="F127" s="89"/>
      <c r="G127" s="89"/>
      <c r="H127" s="89"/>
      <c r="I127" s="90"/>
      <c r="J127" s="90"/>
      <c r="K127" s="90"/>
      <c r="L127" s="90"/>
      <c r="M127" s="90"/>
      <c r="N127" s="90"/>
      <c r="O127" s="90"/>
      <c r="P127" s="90"/>
      <c r="Q127" s="89"/>
      <c r="R127" s="89"/>
      <c r="S127" s="93"/>
      <c r="T127" s="89"/>
      <c r="U127" s="89"/>
      <c r="V127" s="89"/>
      <c r="W127" s="89"/>
      <c r="X127" s="89"/>
      <c r="Y127" s="94"/>
      <c r="Z127" s="94"/>
      <c r="AA127" s="95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</row>
    <row r="128" spans="1:74">
      <c r="A128" s="88"/>
      <c r="B128" s="89"/>
      <c r="C128" s="90"/>
      <c r="D128" s="90"/>
      <c r="E128" s="90"/>
      <c r="F128" s="89"/>
      <c r="G128" s="89"/>
      <c r="H128" s="89"/>
      <c r="I128" s="90"/>
      <c r="J128" s="90"/>
      <c r="K128" s="90"/>
      <c r="L128" s="90"/>
      <c r="M128" s="90"/>
      <c r="N128" s="90"/>
      <c r="O128" s="90"/>
      <c r="P128" s="90"/>
      <c r="Q128" s="89"/>
      <c r="R128" s="89"/>
      <c r="S128" s="93"/>
      <c r="T128" s="89"/>
      <c r="U128" s="89"/>
      <c r="V128" s="89"/>
      <c r="W128" s="89"/>
      <c r="X128" s="89"/>
      <c r="Y128" s="94"/>
      <c r="Z128" s="94"/>
      <c r="AA128" s="95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</row>
    <row r="129" spans="1:74">
      <c r="A129" s="88"/>
      <c r="B129" s="89"/>
      <c r="C129" s="90"/>
      <c r="D129" s="90"/>
      <c r="E129" s="90"/>
      <c r="F129" s="89"/>
      <c r="G129" s="89"/>
      <c r="H129" s="89"/>
      <c r="I129" s="90"/>
      <c r="J129" s="90"/>
      <c r="K129" s="90"/>
      <c r="L129" s="90"/>
      <c r="M129" s="90"/>
      <c r="N129" s="90"/>
      <c r="O129" s="90"/>
      <c r="P129" s="90"/>
      <c r="Q129" s="89"/>
      <c r="R129" s="89"/>
      <c r="S129" s="93"/>
      <c r="T129" s="89"/>
      <c r="U129" s="89"/>
      <c r="V129" s="89"/>
      <c r="W129" s="89"/>
      <c r="X129" s="89"/>
      <c r="Y129" s="94"/>
      <c r="Z129" s="94"/>
      <c r="AA129" s="95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</row>
    <row r="130" spans="1:74">
      <c r="A130" s="88"/>
      <c r="B130" s="89"/>
      <c r="C130" s="90"/>
      <c r="D130" s="90"/>
      <c r="E130" s="90"/>
      <c r="F130" s="89"/>
      <c r="G130" s="89"/>
      <c r="H130" s="89"/>
      <c r="I130" s="90"/>
      <c r="J130" s="90"/>
      <c r="K130" s="90"/>
      <c r="L130" s="90"/>
      <c r="M130" s="90"/>
      <c r="N130" s="90"/>
      <c r="O130" s="90"/>
      <c r="P130" s="90"/>
      <c r="Q130" s="89"/>
      <c r="R130" s="89"/>
      <c r="S130" s="93"/>
      <c r="T130" s="89"/>
      <c r="U130" s="89"/>
      <c r="V130" s="89"/>
      <c r="W130" s="89"/>
      <c r="X130" s="89"/>
      <c r="Y130" s="94"/>
      <c r="Z130" s="94"/>
      <c r="AA130" s="95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</row>
    <row r="131" spans="1:74">
      <c r="A131" s="88"/>
      <c r="B131" s="89"/>
      <c r="C131" s="90"/>
      <c r="D131" s="90"/>
      <c r="E131" s="90"/>
      <c r="F131" s="89"/>
      <c r="G131" s="89"/>
      <c r="H131" s="89"/>
      <c r="I131" s="90"/>
      <c r="J131" s="90"/>
      <c r="K131" s="90"/>
      <c r="L131" s="90"/>
      <c r="M131" s="90"/>
      <c r="N131" s="90"/>
      <c r="O131" s="90"/>
      <c r="P131" s="90"/>
      <c r="Q131" s="89"/>
      <c r="R131" s="89"/>
      <c r="S131" s="93"/>
      <c r="T131" s="89"/>
      <c r="U131" s="89"/>
      <c r="V131" s="89"/>
      <c r="W131" s="89"/>
      <c r="X131" s="89"/>
      <c r="Y131" s="94"/>
      <c r="Z131" s="94"/>
      <c r="AA131" s="95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</row>
    <row r="132" spans="1:74">
      <c r="A132" s="88"/>
      <c r="B132" s="89"/>
      <c r="C132" s="90"/>
      <c r="D132" s="90"/>
      <c r="E132" s="90"/>
      <c r="F132" s="89"/>
      <c r="G132" s="89"/>
      <c r="H132" s="89"/>
      <c r="I132" s="90"/>
      <c r="J132" s="90"/>
      <c r="K132" s="90"/>
      <c r="L132" s="90"/>
      <c r="M132" s="90"/>
      <c r="N132" s="90"/>
      <c r="O132" s="90"/>
      <c r="P132" s="90"/>
      <c r="Q132" s="89"/>
      <c r="R132" s="89"/>
      <c r="S132" s="93"/>
      <c r="T132" s="89"/>
      <c r="U132" s="89"/>
      <c r="V132" s="89"/>
      <c r="W132" s="89"/>
      <c r="X132" s="89"/>
      <c r="Y132" s="94"/>
      <c r="Z132" s="94"/>
      <c r="AA132" s="95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</row>
    <row r="133" spans="1:74">
      <c r="A133" s="88"/>
      <c r="B133" s="89"/>
      <c r="C133" s="90"/>
      <c r="D133" s="90"/>
      <c r="E133" s="90"/>
      <c r="F133" s="89"/>
      <c r="G133" s="89"/>
      <c r="H133" s="89"/>
      <c r="I133" s="90"/>
      <c r="J133" s="90"/>
      <c r="K133" s="90"/>
      <c r="L133" s="90"/>
      <c r="M133" s="90"/>
      <c r="N133" s="90"/>
      <c r="O133" s="90"/>
      <c r="P133" s="90"/>
      <c r="Q133" s="89"/>
      <c r="R133" s="89"/>
      <c r="S133" s="93"/>
      <c r="T133" s="89"/>
      <c r="U133" s="89"/>
      <c r="V133" s="89"/>
      <c r="W133" s="89"/>
      <c r="X133" s="89"/>
      <c r="Y133" s="94"/>
      <c r="Z133" s="94"/>
      <c r="AA133" s="95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</row>
    <row r="134" spans="1:74">
      <c r="A134" s="88"/>
      <c r="B134" s="89"/>
      <c r="C134" s="90"/>
      <c r="D134" s="90"/>
      <c r="E134" s="90"/>
      <c r="F134" s="89"/>
      <c r="G134" s="89"/>
      <c r="H134" s="89"/>
      <c r="I134" s="90"/>
      <c r="J134" s="90"/>
      <c r="K134" s="90"/>
      <c r="L134" s="90"/>
      <c r="M134" s="90"/>
      <c r="N134" s="90"/>
      <c r="O134" s="90"/>
      <c r="P134" s="90"/>
      <c r="Q134" s="89"/>
      <c r="R134" s="89"/>
      <c r="S134" s="93"/>
      <c r="T134" s="89"/>
      <c r="U134" s="89"/>
      <c r="V134" s="89"/>
      <c r="W134" s="89"/>
      <c r="X134" s="89"/>
      <c r="Y134" s="94"/>
      <c r="Z134" s="94"/>
      <c r="AA134" s="95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</row>
    <row r="135" spans="1:74">
      <c r="A135" s="88"/>
      <c r="B135" s="89"/>
      <c r="C135" s="90"/>
      <c r="D135" s="90"/>
      <c r="E135" s="90"/>
      <c r="F135" s="89"/>
      <c r="G135" s="89"/>
      <c r="H135" s="89"/>
      <c r="I135" s="90"/>
      <c r="J135" s="90"/>
      <c r="K135" s="90"/>
      <c r="L135" s="90"/>
      <c r="M135" s="90"/>
      <c r="N135" s="90"/>
      <c r="O135" s="90"/>
      <c r="P135" s="90"/>
      <c r="Q135" s="89"/>
      <c r="R135" s="89"/>
      <c r="S135" s="93"/>
      <c r="T135" s="89"/>
      <c r="U135" s="89"/>
      <c r="V135" s="89"/>
      <c r="W135" s="89"/>
      <c r="X135" s="89"/>
      <c r="Y135" s="94"/>
      <c r="Z135" s="94"/>
      <c r="AA135" s="95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</row>
    <row r="136" spans="1:74">
      <c r="A136" s="88"/>
      <c r="B136" s="89"/>
      <c r="C136" s="90"/>
      <c r="D136" s="90"/>
      <c r="E136" s="90"/>
      <c r="F136" s="89"/>
      <c r="G136" s="89"/>
      <c r="H136" s="89"/>
      <c r="I136" s="90"/>
      <c r="J136" s="90"/>
      <c r="K136" s="90"/>
      <c r="L136" s="90"/>
      <c r="M136" s="90"/>
      <c r="N136" s="90"/>
      <c r="O136" s="90"/>
      <c r="P136" s="90"/>
      <c r="Q136" s="89"/>
      <c r="R136" s="89"/>
      <c r="S136" s="93"/>
      <c r="T136" s="89"/>
      <c r="U136" s="89"/>
      <c r="V136" s="89"/>
      <c r="W136" s="89"/>
      <c r="X136" s="89"/>
      <c r="Y136" s="94"/>
      <c r="Z136" s="94"/>
      <c r="AA136" s="95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</row>
    <row r="137" spans="1:74">
      <c r="A137" s="88"/>
      <c r="B137" s="89"/>
      <c r="C137" s="90"/>
      <c r="D137" s="90"/>
      <c r="E137" s="90"/>
      <c r="F137" s="89"/>
      <c r="G137" s="89"/>
      <c r="H137" s="89"/>
      <c r="I137" s="90"/>
      <c r="J137" s="90"/>
      <c r="K137" s="90"/>
      <c r="L137" s="90"/>
      <c r="M137" s="90"/>
      <c r="N137" s="90"/>
      <c r="O137" s="90"/>
      <c r="P137" s="90"/>
      <c r="Q137" s="89"/>
      <c r="R137" s="89"/>
      <c r="S137" s="93"/>
      <c r="T137" s="89"/>
      <c r="U137" s="89"/>
      <c r="V137" s="89"/>
      <c r="W137" s="89"/>
      <c r="X137" s="89"/>
      <c r="Y137" s="94"/>
      <c r="Z137" s="94"/>
      <c r="AA137" s="95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</row>
    <row r="138" spans="1:74">
      <c r="A138" s="88"/>
      <c r="B138" s="89"/>
      <c r="C138" s="90"/>
      <c r="D138" s="90"/>
      <c r="E138" s="90"/>
      <c r="F138" s="89"/>
      <c r="G138" s="89"/>
      <c r="H138" s="89"/>
      <c r="I138" s="90"/>
      <c r="J138" s="90"/>
      <c r="K138" s="90"/>
      <c r="L138" s="90"/>
      <c r="M138" s="90"/>
      <c r="N138" s="90"/>
      <c r="O138" s="90"/>
      <c r="P138" s="90"/>
      <c r="Q138" s="89"/>
      <c r="R138" s="89"/>
      <c r="S138" s="93"/>
      <c r="T138" s="89"/>
      <c r="U138" s="89"/>
      <c r="V138" s="89"/>
      <c r="W138" s="89"/>
      <c r="X138" s="89"/>
      <c r="Y138" s="94"/>
      <c r="Z138" s="94"/>
      <c r="AA138" s="95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</row>
    <row r="139" spans="1:74">
      <c r="A139" s="88"/>
      <c r="B139" s="89"/>
      <c r="C139" s="90"/>
      <c r="D139" s="90"/>
      <c r="E139" s="90"/>
      <c r="F139" s="89"/>
      <c r="G139" s="89"/>
      <c r="H139" s="89"/>
      <c r="I139" s="90"/>
      <c r="J139" s="90"/>
      <c r="K139" s="90"/>
      <c r="L139" s="90"/>
      <c r="M139" s="90"/>
      <c r="N139" s="90"/>
      <c r="O139" s="90"/>
      <c r="P139" s="90"/>
      <c r="Q139" s="89"/>
      <c r="R139" s="89"/>
      <c r="S139" s="93"/>
      <c r="T139" s="89"/>
      <c r="U139" s="89"/>
      <c r="V139" s="89"/>
      <c r="W139" s="89"/>
      <c r="X139" s="89"/>
      <c r="Y139" s="94"/>
      <c r="Z139" s="94"/>
      <c r="AA139" s="95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</row>
    <row r="140" spans="1:74">
      <c r="A140" s="88"/>
      <c r="B140" s="89"/>
      <c r="C140" s="90"/>
      <c r="D140" s="90"/>
      <c r="E140" s="90"/>
      <c r="F140" s="89"/>
      <c r="G140" s="89"/>
      <c r="H140" s="89"/>
      <c r="I140" s="90"/>
      <c r="J140" s="90"/>
      <c r="K140" s="90"/>
      <c r="L140" s="90"/>
      <c r="M140" s="90"/>
      <c r="N140" s="90"/>
      <c r="O140" s="90"/>
      <c r="P140" s="90"/>
      <c r="Q140" s="89"/>
      <c r="R140" s="89"/>
      <c r="S140" s="93"/>
      <c r="T140" s="89"/>
      <c r="U140" s="89"/>
      <c r="V140" s="89"/>
      <c r="W140" s="89"/>
      <c r="X140" s="89"/>
      <c r="Y140" s="94"/>
      <c r="Z140" s="94"/>
      <c r="AA140" s="95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96"/>
      <c r="BG140" s="97"/>
      <c r="BH140" s="97"/>
      <c r="BI140" s="98"/>
      <c r="BJ140" s="97"/>
      <c r="BK140" s="9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</row>
    <row r="141" spans="1:74">
      <c r="A141" s="88"/>
      <c r="B141" s="89"/>
      <c r="C141" s="90"/>
      <c r="D141" s="90"/>
      <c r="E141" s="90"/>
      <c r="F141" s="89"/>
      <c r="G141" s="89"/>
      <c r="H141" s="89"/>
      <c r="I141" s="90"/>
      <c r="J141" s="90"/>
      <c r="K141" s="90"/>
      <c r="L141" s="90"/>
      <c r="M141" s="90"/>
      <c r="N141" s="90"/>
      <c r="O141" s="90"/>
      <c r="P141" s="90"/>
      <c r="Q141" s="89"/>
      <c r="R141" s="89"/>
      <c r="S141" s="93"/>
      <c r="T141" s="89"/>
      <c r="U141" s="89"/>
      <c r="V141" s="89"/>
      <c r="W141" s="89"/>
      <c r="X141" s="89"/>
      <c r="Y141" s="94"/>
      <c r="Z141" s="94"/>
      <c r="AA141" s="95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100"/>
      <c r="BG141" s="89"/>
      <c r="BH141" s="89"/>
      <c r="BI141" s="91"/>
      <c r="BJ141" s="89"/>
      <c r="BK141" s="101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</row>
    <row r="142" spans="1:74">
      <c r="A142" s="88"/>
      <c r="B142" s="89"/>
      <c r="C142" s="90"/>
      <c r="D142" s="90"/>
      <c r="E142" s="90"/>
      <c r="F142" s="89"/>
      <c r="G142" s="89"/>
      <c r="H142" s="89"/>
      <c r="I142" s="90"/>
      <c r="J142" s="90"/>
      <c r="K142" s="90"/>
      <c r="L142" s="90"/>
      <c r="M142" s="90"/>
      <c r="N142" s="90"/>
      <c r="O142" s="90"/>
      <c r="P142" s="90"/>
      <c r="Q142" s="89"/>
      <c r="R142" s="89"/>
      <c r="S142" s="93"/>
      <c r="T142" s="89"/>
      <c r="U142" s="89"/>
      <c r="V142" s="89"/>
      <c r="W142" s="89"/>
      <c r="X142" s="89"/>
      <c r="Y142" s="94"/>
      <c r="Z142" s="94"/>
      <c r="AA142" s="95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102"/>
      <c r="BG142" s="103"/>
      <c r="BH142" s="103"/>
      <c r="BI142" s="104"/>
      <c r="BJ142" s="103"/>
      <c r="BK142" s="105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</row>
    <row r="143" spans="1:74">
      <c r="A143" s="88"/>
      <c r="B143" s="89"/>
      <c r="C143" s="90"/>
      <c r="D143" s="90"/>
      <c r="E143" s="90"/>
      <c r="F143" s="89"/>
      <c r="G143" s="89"/>
      <c r="H143" s="89"/>
      <c r="I143" s="90"/>
      <c r="J143" s="90"/>
      <c r="K143" s="90"/>
      <c r="L143" s="90"/>
      <c r="M143" s="90"/>
      <c r="N143" s="90"/>
      <c r="O143" s="90"/>
      <c r="P143" s="90"/>
      <c r="Q143" s="89"/>
      <c r="R143" s="89"/>
      <c r="S143" s="93"/>
      <c r="T143" s="89"/>
      <c r="U143" s="89"/>
      <c r="V143" s="89"/>
      <c r="W143" s="89"/>
      <c r="X143" s="89"/>
      <c r="Y143" s="94"/>
      <c r="Z143" s="94"/>
      <c r="AA143" s="95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106"/>
      <c r="BG143" s="107"/>
      <c r="BH143" s="107"/>
      <c r="BI143" s="108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</row>
    <row r="144" spans="1:74">
      <c r="A144" s="88"/>
      <c r="B144" s="89"/>
      <c r="C144" s="90"/>
      <c r="D144" s="90"/>
      <c r="E144" s="90"/>
      <c r="F144" s="89"/>
      <c r="G144" s="89"/>
      <c r="H144" s="89"/>
      <c r="I144" s="90"/>
      <c r="J144" s="90"/>
      <c r="K144" s="90"/>
      <c r="L144" s="90"/>
      <c r="M144" s="90"/>
      <c r="N144" s="90"/>
      <c r="O144" s="90"/>
      <c r="P144" s="90"/>
      <c r="Q144" s="89"/>
      <c r="R144" s="89"/>
      <c r="S144" s="93"/>
      <c r="T144" s="89"/>
      <c r="U144" s="89"/>
      <c r="V144" s="89"/>
      <c r="W144" s="89"/>
      <c r="X144" s="89"/>
      <c r="Y144" s="94"/>
      <c r="Z144" s="94"/>
      <c r="AA144" s="95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</row>
    <row r="145" spans="1:74">
      <c r="A145" s="88"/>
      <c r="B145" s="89"/>
      <c r="C145" s="90"/>
      <c r="D145" s="90"/>
      <c r="E145" s="90"/>
      <c r="F145" s="89"/>
      <c r="G145" s="89"/>
      <c r="H145" s="89"/>
      <c r="I145" s="90"/>
      <c r="J145" s="90"/>
      <c r="K145" s="90"/>
      <c r="L145" s="90"/>
      <c r="M145" s="90"/>
      <c r="N145" s="90"/>
      <c r="O145" s="90"/>
      <c r="P145" s="90"/>
      <c r="Q145" s="89"/>
      <c r="R145" s="89"/>
      <c r="S145" s="93"/>
      <c r="T145" s="89"/>
      <c r="U145" s="89"/>
      <c r="V145" s="89"/>
      <c r="W145" s="89"/>
      <c r="X145" s="89"/>
      <c r="Y145" s="94"/>
      <c r="Z145" s="94"/>
      <c r="AA145" s="95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</row>
    <row r="146" spans="1:74">
      <c r="A146" s="88"/>
      <c r="B146" s="89"/>
      <c r="C146" s="90"/>
      <c r="D146" s="90"/>
      <c r="E146" s="90"/>
      <c r="F146" s="89"/>
      <c r="G146" s="89"/>
      <c r="H146" s="89"/>
      <c r="I146" s="90"/>
      <c r="J146" s="90"/>
      <c r="K146" s="90"/>
      <c r="L146" s="90"/>
      <c r="M146" s="90"/>
      <c r="N146" s="90"/>
      <c r="O146" s="90"/>
      <c r="P146" s="90"/>
      <c r="Q146" s="89"/>
      <c r="R146" s="89"/>
      <c r="S146" s="93"/>
      <c r="T146" s="89"/>
      <c r="U146" s="89"/>
      <c r="V146" s="89"/>
      <c r="W146" s="89"/>
      <c r="X146" s="89"/>
      <c r="Y146" s="94"/>
      <c r="Z146" s="94"/>
      <c r="AA146" s="95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</row>
    <row r="147" spans="1:74">
      <c r="A147" s="88"/>
      <c r="B147" s="89"/>
      <c r="C147" s="90"/>
      <c r="D147" s="90"/>
      <c r="E147" s="90"/>
      <c r="F147" s="89"/>
      <c r="G147" s="89"/>
      <c r="H147" s="89"/>
      <c r="I147" s="90"/>
      <c r="J147" s="90"/>
      <c r="K147" s="90"/>
      <c r="L147" s="90"/>
      <c r="M147" s="90"/>
      <c r="N147" s="90"/>
      <c r="O147" s="90"/>
      <c r="P147" s="90"/>
      <c r="Q147" s="89"/>
      <c r="R147" s="89"/>
      <c r="S147" s="93"/>
      <c r="T147" s="89"/>
      <c r="U147" s="89"/>
      <c r="V147" s="89"/>
      <c r="W147" s="89"/>
      <c r="X147" s="89"/>
      <c r="Y147" s="94"/>
      <c r="Z147" s="94"/>
      <c r="AA147" s="95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</row>
    <row r="148" spans="1:74">
      <c r="A148" s="88"/>
      <c r="B148" s="89"/>
      <c r="C148" s="90"/>
      <c r="D148" s="90"/>
      <c r="E148" s="90"/>
      <c r="F148" s="89"/>
      <c r="G148" s="89"/>
      <c r="H148" s="89"/>
      <c r="I148" s="90"/>
      <c r="J148" s="90"/>
      <c r="K148" s="90"/>
      <c r="L148" s="90"/>
      <c r="M148" s="90"/>
      <c r="N148" s="90"/>
      <c r="O148" s="90"/>
      <c r="P148" s="90"/>
      <c r="Q148" s="89"/>
      <c r="R148" s="89"/>
      <c r="S148" s="93"/>
      <c r="T148" s="89"/>
      <c r="U148" s="89"/>
      <c r="V148" s="89"/>
      <c r="W148" s="89"/>
      <c r="X148" s="89"/>
      <c r="Y148" s="94"/>
      <c r="Z148" s="94"/>
      <c r="AA148" s="95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</row>
    <row r="149" spans="1:74">
      <c r="A149" s="88"/>
      <c r="B149" s="89"/>
      <c r="C149" s="90"/>
      <c r="D149" s="90"/>
      <c r="E149" s="90"/>
      <c r="F149" s="89"/>
      <c r="G149" s="89"/>
      <c r="H149" s="89"/>
      <c r="I149" s="90"/>
      <c r="J149" s="90"/>
      <c r="K149" s="90"/>
      <c r="L149" s="90"/>
      <c r="M149" s="90"/>
      <c r="N149" s="90"/>
      <c r="O149" s="90"/>
      <c r="P149" s="90"/>
      <c r="Q149" s="89"/>
      <c r="R149" s="89"/>
      <c r="S149" s="93"/>
      <c r="T149" s="89"/>
      <c r="U149" s="89"/>
      <c r="V149" s="89"/>
      <c r="W149" s="89"/>
      <c r="X149" s="89"/>
      <c r="Y149" s="94"/>
      <c r="Z149" s="94"/>
      <c r="AA149" s="95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</row>
    <row r="150" spans="1:74">
      <c r="A150" s="88"/>
      <c r="B150" s="89"/>
      <c r="C150" s="90"/>
      <c r="D150" s="90"/>
      <c r="E150" s="90"/>
      <c r="F150" s="89"/>
      <c r="G150" s="89"/>
      <c r="H150" s="89"/>
      <c r="I150" s="90"/>
      <c r="J150" s="90"/>
      <c r="K150" s="90"/>
      <c r="L150" s="90"/>
      <c r="M150" s="90"/>
      <c r="N150" s="90"/>
      <c r="O150" s="90"/>
      <c r="P150" s="90"/>
      <c r="Q150" s="89"/>
      <c r="R150" s="89"/>
      <c r="S150" s="93"/>
      <c r="T150" s="89"/>
      <c r="U150" s="89"/>
      <c r="V150" s="89"/>
      <c r="W150" s="89"/>
      <c r="X150" s="89"/>
      <c r="Y150" s="94"/>
      <c r="Z150" s="94"/>
      <c r="AA150" s="95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</row>
    <row r="151" spans="1:74">
      <c r="A151" s="88"/>
      <c r="B151" s="89"/>
      <c r="C151" s="90"/>
      <c r="D151" s="90"/>
      <c r="E151" s="90"/>
      <c r="F151" s="89"/>
      <c r="G151" s="89"/>
      <c r="H151" s="89"/>
      <c r="I151" s="90"/>
      <c r="J151" s="90"/>
      <c r="K151" s="90"/>
      <c r="L151" s="90"/>
      <c r="M151" s="90"/>
      <c r="N151" s="90"/>
      <c r="O151" s="90"/>
      <c r="P151" s="90"/>
      <c r="Q151" s="89"/>
      <c r="R151" s="89"/>
      <c r="S151" s="93"/>
      <c r="T151" s="89"/>
      <c r="U151" s="89"/>
      <c r="V151" s="89"/>
      <c r="W151" s="89"/>
      <c r="X151" s="89"/>
      <c r="Y151" s="94"/>
      <c r="Z151" s="94"/>
      <c r="AA151" s="95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</row>
    <row r="152" spans="1:74">
      <c r="A152" s="88"/>
      <c r="B152" s="89"/>
      <c r="C152" s="90"/>
      <c r="D152" s="90"/>
      <c r="E152" s="90"/>
      <c r="F152" s="89"/>
      <c r="G152" s="89"/>
      <c r="H152" s="89"/>
      <c r="I152" s="90"/>
      <c r="J152" s="90"/>
      <c r="K152" s="90"/>
      <c r="L152" s="90"/>
      <c r="M152" s="90"/>
      <c r="N152" s="90"/>
      <c r="O152" s="90"/>
      <c r="P152" s="90"/>
      <c r="Q152" s="89"/>
      <c r="R152" s="89"/>
      <c r="S152" s="93"/>
      <c r="T152" s="89"/>
      <c r="U152" s="89"/>
      <c r="V152" s="89"/>
      <c r="W152" s="89"/>
      <c r="X152" s="89"/>
      <c r="Y152" s="94"/>
      <c r="Z152" s="94"/>
      <c r="AA152" s="95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</row>
    <row r="153" spans="1:74">
      <c r="A153" s="88"/>
      <c r="B153" s="89"/>
      <c r="C153" s="90"/>
      <c r="D153" s="90"/>
      <c r="E153" s="90"/>
      <c r="F153" s="89"/>
      <c r="G153" s="89"/>
      <c r="H153" s="89"/>
      <c r="I153" s="90"/>
      <c r="J153" s="90"/>
      <c r="K153" s="90"/>
      <c r="L153" s="90"/>
      <c r="M153" s="90"/>
      <c r="N153" s="90"/>
      <c r="O153" s="90"/>
      <c r="P153" s="90"/>
      <c r="Q153" s="89"/>
      <c r="R153" s="89"/>
      <c r="S153" s="93"/>
      <c r="T153" s="89"/>
      <c r="U153" s="89"/>
      <c r="V153" s="89"/>
      <c r="W153" s="89"/>
      <c r="X153" s="89"/>
      <c r="Y153" s="94"/>
      <c r="Z153" s="94"/>
      <c r="AA153" s="95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</row>
    <row r="154" spans="1:74">
      <c r="A154" s="88"/>
      <c r="B154" s="89"/>
      <c r="C154" s="90"/>
      <c r="D154" s="90"/>
      <c r="E154" s="90"/>
      <c r="F154" s="89"/>
      <c r="G154" s="89"/>
      <c r="H154" s="89"/>
      <c r="I154" s="90"/>
      <c r="J154" s="90"/>
      <c r="K154" s="90"/>
      <c r="L154" s="90"/>
      <c r="M154" s="90"/>
      <c r="N154" s="90"/>
      <c r="O154" s="90"/>
      <c r="P154" s="90"/>
      <c r="Q154" s="89"/>
      <c r="R154" s="89"/>
      <c r="S154" s="93"/>
      <c r="T154" s="89"/>
      <c r="U154" s="89"/>
      <c r="V154" s="89"/>
      <c r="W154" s="89"/>
      <c r="X154" s="89"/>
      <c r="Y154" s="94"/>
      <c r="Z154" s="94"/>
      <c r="AA154" s="95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</row>
    <row r="155" spans="1:74">
      <c r="A155" s="88"/>
      <c r="B155" s="89"/>
      <c r="C155" s="90"/>
      <c r="D155" s="90"/>
      <c r="E155" s="90"/>
      <c r="F155" s="89"/>
      <c r="G155" s="89"/>
      <c r="H155" s="89"/>
      <c r="I155" s="90"/>
      <c r="J155" s="90"/>
      <c r="K155" s="90"/>
      <c r="L155" s="90"/>
      <c r="M155" s="90"/>
      <c r="N155" s="90"/>
      <c r="O155" s="90"/>
      <c r="P155" s="90"/>
      <c r="Q155" s="89"/>
      <c r="R155" s="89"/>
      <c r="S155" s="93"/>
      <c r="T155" s="89"/>
      <c r="U155" s="89"/>
      <c r="V155" s="89"/>
      <c r="W155" s="89"/>
      <c r="X155" s="89"/>
      <c r="Y155" s="94"/>
      <c r="Z155" s="94"/>
      <c r="AA155" s="95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</row>
    <row r="156" spans="1:74">
      <c r="A156" s="88"/>
      <c r="B156" s="89"/>
      <c r="C156" s="90"/>
      <c r="D156" s="90"/>
      <c r="E156" s="90"/>
      <c r="F156" s="89"/>
      <c r="G156" s="89"/>
      <c r="H156" s="89"/>
      <c r="I156" s="90"/>
      <c r="J156" s="90"/>
      <c r="K156" s="90"/>
      <c r="L156" s="90"/>
      <c r="M156" s="90"/>
      <c r="N156" s="90"/>
      <c r="O156" s="90"/>
      <c r="P156" s="90"/>
      <c r="Q156" s="89"/>
      <c r="R156" s="89"/>
      <c r="S156" s="93"/>
      <c r="T156" s="89"/>
      <c r="U156" s="89"/>
      <c r="V156" s="89"/>
      <c r="W156" s="89"/>
      <c r="X156" s="89"/>
      <c r="Y156" s="94"/>
      <c r="Z156" s="94"/>
      <c r="AA156" s="95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</row>
    <row r="157" spans="1:74">
      <c r="A157" s="88"/>
      <c r="B157" s="89"/>
      <c r="C157" s="90"/>
      <c r="D157" s="90"/>
      <c r="E157" s="90"/>
      <c r="F157" s="89"/>
      <c r="G157" s="89"/>
      <c r="H157" s="89"/>
      <c r="I157" s="90"/>
      <c r="J157" s="90"/>
      <c r="K157" s="90"/>
      <c r="L157" s="90"/>
      <c r="M157" s="90"/>
      <c r="N157" s="90"/>
      <c r="O157" s="90"/>
      <c r="P157" s="90"/>
      <c r="Q157" s="89"/>
      <c r="R157" s="89"/>
      <c r="S157" s="93"/>
      <c r="T157" s="89"/>
      <c r="U157" s="89"/>
      <c r="V157" s="89"/>
      <c r="W157" s="89"/>
      <c r="X157" s="89"/>
      <c r="Y157" s="94"/>
      <c r="Z157" s="94"/>
      <c r="AA157" s="95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</row>
    <row r="158" spans="1:74">
      <c r="A158" s="88"/>
      <c r="B158" s="89"/>
      <c r="C158" s="90"/>
      <c r="D158" s="90"/>
      <c r="E158" s="90"/>
      <c r="F158" s="89"/>
      <c r="G158" s="89"/>
      <c r="H158" s="89"/>
      <c r="I158" s="90"/>
      <c r="J158" s="90"/>
      <c r="K158" s="90"/>
      <c r="L158" s="90"/>
      <c r="M158" s="90"/>
      <c r="N158" s="90"/>
      <c r="O158" s="90"/>
      <c r="P158" s="90"/>
      <c r="Q158" s="89"/>
      <c r="R158" s="89"/>
      <c r="S158" s="93"/>
      <c r="T158" s="89"/>
      <c r="U158" s="89"/>
      <c r="V158" s="89"/>
      <c r="W158" s="89"/>
      <c r="X158" s="89"/>
      <c r="Y158" s="94"/>
      <c r="Z158" s="94"/>
      <c r="AA158" s="95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</row>
    <row r="159" spans="1:74">
      <c r="A159" s="88"/>
      <c r="B159" s="89"/>
      <c r="C159" s="90"/>
      <c r="D159" s="90"/>
      <c r="E159" s="90"/>
      <c r="F159" s="89"/>
      <c r="G159" s="89"/>
      <c r="H159" s="89"/>
      <c r="I159" s="90"/>
      <c r="J159" s="90"/>
      <c r="K159" s="90"/>
      <c r="L159" s="90"/>
      <c r="M159" s="90"/>
      <c r="N159" s="90"/>
      <c r="O159" s="90"/>
      <c r="P159" s="90"/>
      <c r="Q159" s="89"/>
      <c r="R159" s="89"/>
      <c r="S159" s="93"/>
      <c r="T159" s="89"/>
      <c r="U159" s="89"/>
      <c r="V159" s="89"/>
      <c r="W159" s="89"/>
      <c r="X159" s="89"/>
      <c r="Y159" s="94"/>
      <c r="Z159" s="94"/>
      <c r="AA159" s="95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</row>
    <row r="160" spans="1:74">
      <c r="A160" s="88"/>
      <c r="B160" s="89"/>
      <c r="C160" s="90"/>
      <c r="D160" s="90"/>
      <c r="E160" s="90"/>
      <c r="F160" s="89"/>
      <c r="G160" s="89"/>
      <c r="H160" s="89"/>
      <c r="I160" s="90"/>
      <c r="J160" s="90"/>
      <c r="K160" s="90"/>
      <c r="L160" s="90"/>
      <c r="M160" s="90"/>
      <c r="N160" s="90"/>
      <c r="O160" s="90"/>
      <c r="P160" s="90"/>
      <c r="Q160" s="89"/>
      <c r="R160" s="89"/>
      <c r="S160" s="93"/>
      <c r="T160" s="89"/>
      <c r="U160" s="89"/>
      <c r="V160" s="89"/>
      <c r="W160" s="89"/>
      <c r="X160" s="89"/>
      <c r="Y160" s="94"/>
      <c r="Z160" s="94"/>
      <c r="AA160" s="95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</row>
    <row r="161" spans="1:74">
      <c r="A161" s="88"/>
      <c r="B161" s="89"/>
      <c r="C161" s="90"/>
      <c r="D161" s="90"/>
      <c r="E161" s="90"/>
      <c r="F161" s="89"/>
      <c r="G161" s="89"/>
      <c r="H161" s="89"/>
      <c r="I161" s="90"/>
      <c r="J161" s="90"/>
      <c r="K161" s="90"/>
      <c r="L161" s="90"/>
      <c r="M161" s="90"/>
      <c r="N161" s="90"/>
      <c r="O161" s="90"/>
      <c r="P161" s="90"/>
      <c r="Q161" s="89"/>
      <c r="R161" s="89"/>
      <c r="S161" s="93"/>
      <c r="T161" s="89"/>
      <c r="U161" s="89"/>
      <c r="V161" s="89"/>
      <c r="W161" s="89"/>
      <c r="X161" s="89"/>
      <c r="Y161" s="94"/>
      <c r="Z161" s="94"/>
      <c r="AA161" s="95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</row>
    <row r="162" spans="1:74">
      <c r="A162" s="88"/>
      <c r="B162" s="89"/>
      <c r="C162" s="90"/>
      <c r="D162" s="90"/>
      <c r="E162" s="90"/>
      <c r="F162" s="89"/>
      <c r="G162" s="89"/>
      <c r="H162" s="89"/>
      <c r="I162" s="90"/>
      <c r="J162" s="90"/>
      <c r="K162" s="90"/>
      <c r="L162" s="90"/>
      <c r="M162" s="90"/>
      <c r="N162" s="90"/>
      <c r="O162" s="90"/>
      <c r="P162" s="90"/>
      <c r="Q162" s="89"/>
      <c r="R162" s="89"/>
      <c r="S162" s="93"/>
      <c r="T162" s="89"/>
      <c r="U162" s="89"/>
      <c r="V162" s="89"/>
      <c r="W162" s="89"/>
      <c r="X162" s="89"/>
      <c r="Y162" s="94"/>
      <c r="Z162" s="94"/>
      <c r="AA162" s="95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</row>
    <row r="163" spans="1:74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</row>
    <row r="164" spans="1:74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</row>
    <row r="165" spans="1:74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</row>
    <row r="166" spans="1:74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</row>
  </sheetData>
  <sheetProtection algorithmName="SHA-512" hashValue="eBN2wjNIgBUqzxht/4KmH0k0jzNebtQkuQ2qm+gtvjUYXDqukfjc4ECXm3cmLioDmb89fzBRTJHgFVg1F8tlPw==" saltValue="M0AzK8m3Ny8v5eK2xLQGsw==" spinCount="100000" sheet="1" objects="1" scenarios="1" selectLockedCells="1"/>
  <autoFilter ref="A15:A71" xr:uid="{00000000-0009-0000-0000-000000000000}"/>
  <mergeCells count="5">
    <mergeCell ref="C8:E8"/>
    <mergeCell ref="C14:F14"/>
    <mergeCell ref="I14:Q14"/>
    <mergeCell ref="I8:K8"/>
    <mergeCell ref="T14:Z14"/>
  </mergeCells>
  <pageMargins left="0.25" right="0.25" top="0.75" bottom="0.75" header="0.3" footer="0.3"/>
  <pageSetup paperSize="9" scale="54" orientation="portrait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topLeftCell="A7" workbookViewId="0">
      <selection activeCell="C5" sqref="C5"/>
    </sheetView>
  </sheetViews>
  <sheetFormatPr defaultRowHeight="13.2"/>
  <cols>
    <col min="1" max="1" width="13.33203125" customWidth="1"/>
    <col min="2" max="2" width="13.6640625" customWidth="1"/>
    <col min="3" max="5" width="12.5546875" customWidth="1"/>
    <col min="6" max="6" width="12.88671875" customWidth="1"/>
    <col min="7" max="7" width="11.5546875" customWidth="1"/>
    <col min="8" max="8" width="12.109375" customWidth="1"/>
    <col min="9" max="9" width="15.33203125" customWidth="1"/>
    <col min="10" max="10" width="14.6640625" customWidth="1"/>
    <col min="11" max="11" width="14.88671875" customWidth="1"/>
    <col min="12" max="12" width="14.33203125" customWidth="1"/>
    <col min="13" max="13" width="13.44140625" customWidth="1"/>
    <col min="14" max="14" width="14.109375" customWidth="1"/>
    <col min="15" max="16" width="10.5546875" customWidth="1"/>
  </cols>
  <sheetData>
    <row r="1" spans="1:19" ht="53.4">
      <c r="A1" s="116" t="s">
        <v>85</v>
      </c>
      <c r="B1" s="116" t="s">
        <v>86</v>
      </c>
      <c r="C1" s="116" t="s">
        <v>87</v>
      </c>
      <c r="D1" s="116" t="s">
        <v>88</v>
      </c>
      <c r="E1" s="116" t="s">
        <v>89</v>
      </c>
      <c r="F1" s="116" t="s">
        <v>90</v>
      </c>
      <c r="G1" s="117" t="s">
        <v>91</v>
      </c>
      <c r="H1" s="117" t="s">
        <v>92</v>
      </c>
      <c r="I1" s="118" t="s">
        <v>93</v>
      </c>
      <c r="J1" s="116" t="s">
        <v>94</v>
      </c>
      <c r="K1" s="116" t="s">
        <v>95</v>
      </c>
      <c r="L1" s="116" t="s">
        <v>96</v>
      </c>
      <c r="M1" s="116" t="s">
        <v>97</v>
      </c>
      <c r="N1" s="116" t="s">
        <v>98</v>
      </c>
      <c r="O1" s="116" t="s">
        <v>99</v>
      </c>
      <c r="P1" s="119"/>
      <c r="Q1" s="120" t="s">
        <v>100</v>
      </c>
      <c r="R1" s="121" t="s">
        <v>101</v>
      </c>
      <c r="S1" s="121" t="s">
        <v>102</v>
      </c>
    </row>
    <row r="2" spans="1:19" ht="26.4">
      <c r="A2" s="122" t="s">
        <v>103</v>
      </c>
      <c r="B2" s="122" t="s">
        <v>104</v>
      </c>
      <c r="C2" s="122" t="s">
        <v>105</v>
      </c>
      <c r="D2" s="123" t="s">
        <v>105</v>
      </c>
      <c r="E2" s="123" t="s">
        <v>106</v>
      </c>
      <c r="F2" s="122" t="s">
        <v>107</v>
      </c>
      <c r="G2" s="122" t="s">
        <v>108</v>
      </c>
      <c r="H2" s="122" t="s">
        <v>109</v>
      </c>
      <c r="I2" s="122" t="s">
        <v>110</v>
      </c>
      <c r="J2" s="122" t="s">
        <v>111</v>
      </c>
      <c r="K2" s="122" t="s">
        <v>112</v>
      </c>
      <c r="L2" s="122" t="s">
        <v>113</v>
      </c>
      <c r="M2" s="122" t="s">
        <v>114</v>
      </c>
      <c r="N2" s="122" t="s">
        <v>115</v>
      </c>
      <c r="O2" s="122" t="s">
        <v>116</v>
      </c>
      <c r="P2" s="122"/>
      <c r="Q2" s="122" t="s">
        <v>117</v>
      </c>
      <c r="R2" s="122" t="s">
        <v>118</v>
      </c>
      <c r="S2" s="124" t="s">
        <v>119</v>
      </c>
    </row>
    <row r="3" spans="1:19" ht="26.4">
      <c r="A3" s="123" t="s">
        <v>104</v>
      </c>
      <c r="B3" s="123" t="s">
        <v>120</v>
      </c>
      <c r="C3" s="122" t="s">
        <v>106</v>
      </c>
      <c r="D3" s="123" t="s">
        <v>121</v>
      </c>
      <c r="E3" s="122" t="s">
        <v>122</v>
      </c>
      <c r="F3" s="122" t="s">
        <v>123</v>
      </c>
      <c r="G3" s="122" t="s">
        <v>124</v>
      </c>
      <c r="H3" s="122" t="s">
        <v>117</v>
      </c>
      <c r="I3" s="125" t="s">
        <v>125</v>
      </c>
      <c r="J3" s="122" t="s">
        <v>126</v>
      </c>
      <c r="K3" s="122" t="s">
        <v>127</v>
      </c>
      <c r="L3" s="122" t="s">
        <v>128</v>
      </c>
      <c r="M3" s="122" t="s">
        <v>129</v>
      </c>
      <c r="N3" s="122" t="s">
        <v>130</v>
      </c>
      <c r="O3" s="123" t="s">
        <v>131</v>
      </c>
      <c r="P3" s="123"/>
      <c r="Q3" s="122" t="s">
        <v>118</v>
      </c>
      <c r="R3" s="122" t="s">
        <v>113</v>
      </c>
      <c r="S3" s="124" t="s">
        <v>132</v>
      </c>
    </row>
    <row r="4" spans="1:19" ht="52.8">
      <c r="A4" s="122" t="s">
        <v>133</v>
      </c>
      <c r="B4" s="122" t="s">
        <v>134</v>
      </c>
      <c r="C4" s="122" t="s">
        <v>121</v>
      </c>
      <c r="D4" s="123" t="s">
        <v>135</v>
      </c>
      <c r="E4" s="122" t="s">
        <v>136</v>
      </c>
      <c r="F4" s="122" t="s">
        <v>137</v>
      </c>
      <c r="G4" s="122" t="s">
        <v>138</v>
      </c>
      <c r="H4" s="122" t="s">
        <v>139</v>
      </c>
      <c r="I4" s="122" t="s">
        <v>140</v>
      </c>
      <c r="J4" s="122" t="s">
        <v>141</v>
      </c>
      <c r="K4" s="122" t="s">
        <v>142</v>
      </c>
      <c r="L4" s="122" t="s">
        <v>143</v>
      </c>
      <c r="M4" s="122" t="s">
        <v>144</v>
      </c>
      <c r="N4" s="122" t="s">
        <v>145</v>
      </c>
      <c r="O4" s="122" t="s">
        <v>146</v>
      </c>
      <c r="P4" s="122"/>
      <c r="Q4" s="122" t="s">
        <v>109</v>
      </c>
      <c r="R4" s="122" t="s">
        <v>127</v>
      </c>
      <c r="S4" s="124" t="s">
        <v>147</v>
      </c>
    </row>
    <row r="5" spans="1:19" ht="26.4">
      <c r="A5" s="122" t="s">
        <v>134</v>
      </c>
      <c r="B5" s="122"/>
      <c r="C5" s="122" t="s">
        <v>122</v>
      </c>
      <c r="D5" s="122" t="s">
        <v>148</v>
      </c>
      <c r="E5" s="122" t="s">
        <v>149</v>
      </c>
      <c r="F5" s="122" t="s">
        <v>150</v>
      </c>
      <c r="G5" s="122" t="s">
        <v>151</v>
      </c>
      <c r="H5" s="122" t="s">
        <v>152</v>
      </c>
      <c r="I5" s="122" t="s">
        <v>153</v>
      </c>
      <c r="J5" s="122" t="s">
        <v>154</v>
      </c>
      <c r="K5" s="122" t="s">
        <v>155</v>
      </c>
      <c r="L5" s="122" t="s">
        <v>156</v>
      </c>
      <c r="M5" s="122" t="s">
        <v>157</v>
      </c>
      <c r="N5" s="122" t="s">
        <v>158</v>
      </c>
      <c r="O5" s="122" t="s">
        <v>159</v>
      </c>
      <c r="P5" s="122"/>
      <c r="Q5" s="122" t="s">
        <v>139</v>
      </c>
      <c r="R5" s="122" t="s">
        <v>128</v>
      </c>
    </row>
    <row r="6" spans="1:19" ht="39.6">
      <c r="A6" s="122"/>
      <c r="B6" s="122"/>
      <c r="C6" s="122" t="s">
        <v>136</v>
      </c>
      <c r="D6" s="122"/>
      <c r="E6" s="122" t="s">
        <v>160</v>
      </c>
      <c r="F6" s="122" t="s">
        <v>161</v>
      </c>
      <c r="G6" s="122" t="s">
        <v>162</v>
      </c>
      <c r="H6" s="122" t="s">
        <v>163</v>
      </c>
      <c r="I6" s="122" t="s">
        <v>164</v>
      </c>
      <c r="J6" s="122" t="s">
        <v>165</v>
      </c>
      <c r="K6" s="122" t="s">
        <v>166</v>
      </c>
      <c r="L6" s="122" t="s">
        <v>167</v>
      </c>
      <c r="M6" s="122" t="s">
        <v>168</v>
      </c>
      <c r="N6" s="122" t="s">
        <v>169</v>
      </c>
      <c r="O6" s="122" t="s">
        <v>170</v>
      </c>
      <c r="P6" s="122"/>
      <c r="Q6" s="122" t="s">
        <v>108</v>
      </c>
      <c r="R6" s="122" t="s">
        <v>112</v>
      </c>
    </row>
    <row r="7" spans="1:19" ht="26.4">
      <c r="A7" s="122"/>
      <c r="B7" s="122"/>
      <c r="C7" s="122" t="s">
        <v>160</v>
      </c>
      <c r="D7" s="122"/>
      <c r="E7" s="122" t="s">
        <v>171</v>
      </c>
      <c r="F7" s="122" t="s">
        <v>172</v>
      </c>
      <c r="G7" s="122" t="s">
        <v>173</v>
      </c>
      <c r="H7" s="122" t="s">
        <v>174</v>
      </c>
      <c r="I7" s="122" t="s">
        <v>175</v>
      </c>
      <c r="J7" s="122" t="s">
        <v>176</v>
      </c>
      <c r="K7" s="122" t="s">
        <v>177</v>
      </c>
      <c r="L7" s="122" t="s">
        <v>178</v>
      </c>
      <c r="M7" s="122" t="s">
        <v>179</v>
      </c>
      <c r="N7" s="122" t="s">
        <v>180</v>
      </c>
      <c r="O7" s="122" t="s">
        <v>181</v>
      </c>
      <c r="P7" s="122"/>
      <c r="Q7" s="122" t="s">
        <v>152</v>
      </c>
      <c r="R7" s="122" t="s">
        <v>154</v>
      </c>
    </row>
    <row r="8" spans="1:19" ht="39.6">
      <c r="A8" s="122"/>
      <c r="B8" s="122"/>
      <c r="C8" s="122" t="s">
        <v>182</v>
      </c>
      <c r="D8" s="122"/>
      <c r="E8" s="122" t="s">
        <v>183</v>
      </c>
      <c r="F8" s="122" t="s">
        <v>184</v>
      </c>
      <c r="G8" s="122" t="s">
        <v>185</v>
      </c>
      <c r="H8" s="122" t="s">
        <v>186</v>
      </c>
      <c r="I8" s="122" t="s">
        <v>187</v>
      </c>
      <c r="J8" s="122" t="s">
        <v>188</v>
      </c>
      <c r="K8" s="122" t="s">
        <v>189</v>
      </c>
      <c r="L8" s="122" t="s">
        <v>96</v>
      </c>
      <c r="M8" s="122" t="s">
        <v>190</v>
      </c>
      <c r="N8" s="122" t="s">
        <v>191</v>
      </c>
      <c r="O8" s="122" t="s">
        <v>192</v>
      </c>
      <c r="P8" s="122"/>
      <c r="Q8" s="122" t="s">
        <v>138</v>
      </c>
      <c r="R8" s="122" t="s">
        <v>193</v>
      </c>
    </row>
    <row r="9" spans="1:19" ht="26.4">
      <c r="A9" s="122"/>
      <c r="B9" s="122"/>
      <c r="C9" s="122" t="s">
        <v>194</v>
      </c>
      <c r="D9" s="122"/>
      <c r="E9" s="122" t="s">
        <v>195</v>
      </c>
      <c r="F9" s="122" t="s">
        <v>196</v>
      </c>
      <c r="G9" s="122" t="s">
        <v>197</v>
      </c>
      <c r="H9" s="122" t="s">
        <v>118</v>
      </c>
      <c r="I9" s="122" t="s">
        <v>198</v>
      </c>
      <c r="J9" s="122" t="s">
        <v>199</v>
      </c>
      <c r="K9" s="122" t="s">
        <v>200</v>
      </c>
      <c r="L9" s="122" t="s">
        <v>201</v>
      </c>
      <c r="M9" s="122"/>
      <c r="N9" s="122" t="s">
        <v>202</v>
      </c>
      <c r="O9" s="122" t="s">
        <v>203</v>
      </c>
      <c r="P9" s="122"/>
      <c r="Q9" s="122" t="s">
        <v>124</v>
      </c>
      <c r="R9" s="122" t="s">
        <v>204</v>
      </c>
    </row>
    <row r="10" spans="1:19" ht="52.8">
      <c r="A10" s="122"/>
      <c r="B10" s="122"/>
      <c r="C10" s="122" t="s">
        <v>135</v>
      </c>
      <c r="D10" s="122"/>
      <c r="E10" s="122"/>
      <c r="F10" s="122" t="s">
        <v>205</v>
      </c>
      <c r="G10" s="122" t="s">
        <v>206</v>
      </c>
      <c r="H10" s="122" t="s">
        <v>207</v>
      </c>
      <c r="I10" s="122" t="s">
        <v>208</v>
      </c>
      <c r="J10" s="122" t="s">
        <v>209</v>
      </c>
      <c r="K10" s="122" t="s">
        <v>210</v>
      </c>
      <c r="L10" s="122" t="s">
        <v>211</v>
      </c>
      <c r="M10" s="122"/>
      <c r="N10" s="122" t="s">
        <v>212</v>
      </c>
      <c r="O10" s="122" t="s">
        <v>213</v>
      </c>
      <c r="P10" s="122"/>
      <c r="Q10" s="122" t="s">
        <v>163</v>
      </c>
      <c r="R10" s="122" t="s">
        <v>214</v>
      </c>
    </row>
    <row r="11" spans="1:19" ht="39.6">
      <c r="A11" s="122"/>
      <c r="B11" s="122"/>
      <c r="C11" s="122" t="s">
        <v>183</v>
      </c>
      <c r="D11" s="122"/>
      <c r="E11" s="122"/>
      <c r="F11" s="122" t="s">
        <v>215</v>
      </c>
      <c r="G11" s="122" t="s">
        <v>216</v>
      </c>
      <c r="H11" s="122" t="s">
        <v>217</v>
      </c>
      <c r="I11" s="122" t="s">
        <v>218</v>
      </c>
      <c r="J11" s="122" t="s">
        <v>219</v>
      </c>
      <c r="K11" s="122" t="s">
        <v>220</v>
      </c>
      <c r="L11" s="122"/>
      <c r="M11" s="122"/>
      <c r="N11" s="122" t="s">
        <v>221</v>
      </c>
      <c r="O11" s="122" t="s">
        <v>222</v>
      </c>
      <c r="P11" s="122"/>
      <c r="Q11" s="122" t="s">
        <v>174</v>
      </c>
      <c r="R11" s="122" t="s">
        <v>223</v>
      </c>
    </row>
    <row r="12" spans="1:19" ht="26.4">
      <c r="A12" s="122"/>
      <c r="B12" s="122"/>
      <c r="C12" s="122" t="s">
        <v>148</v>
      </c>
      <c r="D12" s="122"/>
      <c r="E12" s="122"/>
      <c r="F12" s="122" t="s">
        <v>224</v>
      </c>
      <c r="G12" s="126" t="s">
        <v>225</v>
      </c>
      <c r="H12" s="126" t="s">
        <v>226</v>
      </c>
      <c r="I12" s="122"/>
      <c r="J12" s="122"/>
      <c r="K12" s="122" t="s">
        <v>227</v>
      </c>
      <c r="L12" s="122"/>
      <c r="M12" s="122"/>
      <c r="N12" s="122" t="s">
        <v>228</v>
      </c>
      <c r="O12" s="122" t="s">
        <v>229</v>
      </c>
      <c r="P12" s="122"/>
      <c r="Q12" s="122" t="s">
        <v>230</v>
      </c>
      <c r="R12" s="122" t="s">
        <v>231</v>
      </c>
    </row>
    <row r="13" spans="1:19" ht="66">
      <c r="A13" s="122"/>
      <c r="B13" s="122"/>
      <c r="C13" s="122" t="s">
        <v>195</v>
      </c>
      <c r="D13" s="122"/>
      <c r="E13" s="122"/>
      <c r="F13" s="122" t="s">
        <v>232</v>
      </c>
      <c r="G13" s="122" t="s">
        <v>233</v>
      </c>
      <c r="H13" s="122" t="s">
        <v>234</v>
      </c>
      <c r="I13" s="122"/>
      <c r="J13" s="122"/>
      <c r="K13" s="122"/>
      <c r="L13" s="122"/>
      <c r="M13" s="122"/>
      <c r="N13" s="122" t="s">
        <v>235</v>
      </c>
      <c r="O13" s="122" t="s">
        <v>236</v>
      </c>
      <c r="P13" s="122"/>
      <c r="Q13" s="122" t="s">
        <v>186</v>
      </c>
      <c r="R13" s="122" t="s">
        <v>237</v>
      </c>
    </row>
    <row r="14" spans="1:19" ht="39.6">
      <c r="A14" s="122"/>
      <c r="B14" s="122"/>
      <c r="C14" s="122"/>
      <c r="D14" s="122"/>
      <c r="E14" s="122"/>
      <c r="F14" s="122" t="s">
        <v>238</v>
      </c>
      <c r="G14" s="122" t="s">
        <v>239</v>
      </c>
      <c r="H14" s="122" t="s">
        <v>240</v>
      </c>
      <c r="I14" s="122"/>
      <c r="J14" s="122"/>
      <c r="K14" s="122"/>
      <c r="L14" s="122"/>
      <c r="M14" s="122"/>
      <c r="N14" s="122" t="s">
        <v>241</v>
      </c>
      <c r="O14" s="122" t="s">
        <v>242</v>
      </c>
      <c r="P14" s="122"/>
      <c r="Q14" s="122" t="s">
        <v>162</v>
      </c>
      <c r="R14" s="122" t="s">
        <v>243</v>
      </c>
    </row>
    <row r="15" spans="1:19" ht="26.4">
      <c r="A15" s="122"/>
      <c r="B15" s="122"/>
      <c r="C15" s="122"/>
      <c r="D15" s="122"/>
      <c r="E15" s="122"/>
      <c r="F15" s="122" t="s">
        <v>244</v>
      </c>
      <c r="G15" s="122" t="s">
        <v>245</v>
      </c>
      <c r="H15" s="122" t="s">
        <v>246</v>
      </c>
      <c r="I15" s="122"/>
      <c r="J15" s="122"/>
      <c r="K15" s="122"/>
      <c r="L15" s="122"/>
      <c r="M15" s="122"/>
      <c r="N15" s="122" t="s">
        <v>247</v>
      </c>
      <c r="O15" s="122" t="s">
        <v>248</v>
      </c>
      <c r="P15" s="122"/>
      <c r="Q15" s="122" t="s">
        <v>185</v>
      </c>
      <c r="R15" s="122" t="s">
        <v>249</v>
      </c>
    </row>
    <row r="16" spans="1:19">
      <c r="A16" s="122"/>
      <c r="B16" s="122"/>
      <c r="C16" s="122"/>
      <c r="D16" s="122"/>
      <c r="E16" s="122"/>
      <c r="F16" s="127" t="s">
        <v>149</v>
      </c>
      <c r="G16" s="122" t="s">
        <v>250</v>
      </c>
      <c r="H16" s="122" t="s">
        <v>251</v>
      </c>
      <c r="I16" s="122"/>
      <c r="J16" s="122"/>
      <c r="K16" s="122"/>
      <c r="L16" s="122"/>
      <c r="M16" s="122"/>
      <c r="N16" s="122" t="s">
        <v>252</v>
      </c>
      <c r="O16" s="122" t="s">
        <v>253</v>
      </c>
      <c r="P16" s="122"/>
      <c r="Q16" s="122" t="s">
        <v>207</v>
      </c>
      <c r="R16" s="122" t="s">
        <v>111</v>
      </c>
    </row>
    <row r="17" spans="1:18" ht="26.4">
      <c r="A17" s="122"/>
      <c r="B17" s="122"/>
      <c r="C17" s="122"/>
      <c r="D17" s="122"/>
      <c r="E17" s="122"/>
      <c r="F17" s="122" t="s">
        <v>254</v>
      </c>
      <c r="G17" s="122" t="s">
        <v>255</v>
      </c>
      <c r="H17" s="122" t="s">
        <v>256</v>
      </c>
      <c r="I17" s="122"/>
      <c r="J17" s="122"/>
      <c r="K17" s="122"/>
      <c r="L17" s="122"/>
      <c r="M17" s="122"/>
      <c r="N17" s="122" t="s">
        <v>257</v>
      </c>
      <c r="O17" s="122" t="s">
        <v>258</v>
      </c>
      <c r="P17" s="122"/>
      <c r="Q17" s="122" t="s">
        <v>197</v>
      </c>
      <c r="R17" s="122" t="s">
        <v>207</v>
      </c>
    </row>
    <row r="18" spans="1:18" ht="26.4">
      <c r="A18" s="122"/>
      <c r="B18" s="122"/>
      <c r="C18" s="122"/>
      <c r="D18" s="122"/>
      <c r="E18" s="122"/>
      <c r="F18" s="122" t="s">
        <v>259</v>
      </c>
      <c r="G18" s="122" t="s">
        <v>260</v>
      </c>
      <c r="H18" s="122" t="s">
        <v>261</v>
      </c>
      <c r="I18" s="122"/>
      <c r="J18" s="122"/>
      <c r="K18" s="122"/>
      <c r="L18" s="122"/>
      <c r="M18" s="122"/>
      <c r="N18" s="122" t="s">
        <v>262</v>
      </c>
      <c r="O18" s="122" t="s">
        <v>263</v>
      </c>
      <c r="P18" s="122"/>
      <c r="Q18" s="122" t="s">
        <v>216</v>
      </c>
      <c r="R18" s="122" t="s">
        <v>264</v>
      </c>
    </row>
    <row r="19" spans="1:18" ht="26.4">
      <c r="A19" s="122"/>
      <c r="B19" s="122"/>
      <c r="C19" s="122"/>
      <c r="D19" s="122"/>
      <c r="E19" s="122"/>
      <c r="F19" s="122" t="s">
        <v>265</v>
      </c>
      <c r="G19" s="122" t="s">
        <v>266</v>
      </c>
      <c r="H19" s="122" t="s">
        <v>267</v>
      </c>
      <c r="I19" s="122"/>
      <c r="J19" s="122"/>
      <c r="K19" s="122"/>
      <c r="L19" s="122"/>
      <c r="M19" s="122"/>
      <c r="N19" s="122" t="s">
        <v>268</v>
      </c>
      <c r="O19" s="122" t="s">
        <v>269</v>
      </c>
      <c r="P19" s="122"/>
      <c r="Q19" s="122" t="s">
        <v>206</v>
      </c>
      <c r="R19" s="122" t="s">
        <v>270</v>
      </c>
    </row>
    <row r="20" spans="1:18" ht="52.8">
      <c r="A20" s="122"/>
      <c r="B20" s="122"/>
      <c r="C20" s="122"/>
      <c r="D20" s="122"/>
      <c r="E20" s="122"/>
      <c r="F20" s="122" t="s">
        <v>271</v>
      </c>
      <c r="G20" s="122" t="s">
        <v>272</v>
      </c>
      <c r="H20" s="122" t="s">
        <v>230</v>
      </c>
      <c r="I20" s="122"/>
      <c r="J20" s="122"/>
      <c r="K20" s="122"/>
      <c r="L20" s="122"/>
      <c r="M20" s="122"/>
      <c r="N20" s="122" t="s">
        <v>273</v>
      </c>
      <c r="O20" s="123" t="s">
        <v>274</v>
      </c>
      <c r="P20" s="123"/>
      <c r="Q20" s="126" t="s">
        <v>225</v>
      </c>
      <c r="R20" s="122" t="s">
        <v>275</v>
      </c>
    </row>
    <row r="21" spans="1:18" ht="26.4">
      <c r="A21" s="122"/>
      <c r="B21" s="122"/>
      <c r="C21" s="122"/>
      <c r="D21" s="122"/>
      <c r="E21" s="122"/>
      <c r="F21" s="122" t="s">
        <v>276</v>
      </c>
      <c r="G21" s="122" t="s">
        <v>277</v>
      </c>
      <c r="H21" s="122" t="s">
        <v>278</v>
      </c>
      <c r="I21" s="122"/>
      <c r="J21" s="122"/>
      <c r="K21" s="122"/>
      <c r="L21" s="122"/>
      <c r="M21" s="122"/>
      <c r="N21" s="122"/>
      <c r="O21" s="122" t="s">
        <v>279</v>
      </c>
      <c r="P21" s="122"/>
      <c r="Q21" s="126" t="s">
        <v>226</v>
      </c>
      <c r="R21" s="122" t="s">
        <v>126</v>
      </c>
    </row>
    <row r="22" spans="1:18">
      <c r="A22" s="122"/>
      <c r="B22" s="122"/>
      <c r="C22" s="122"/>
      <c r="D22" s="122"/>
      <c r="E22" s="122"/>
      <c r="F22" s="122" t="s">
        <v>280</v>
      </c>
      <c r="G22" s="122" t="s">
        <v>281</v>
      </c>
      <c r="H22" s="122" t="s">
        <v>282</v>
      </c>
      <c r="I22" s="122"/>
      <c r="J22" s="122"/>
      <c r="K22" s="122"/>
      <c r="L22" s="122"/>
      <c r="M22" s="122"/>
      <c r="N22" s="122"/>
      <c r="O22" s="122" t="s">
        <v>283</v>
      </c>
      <c r="P22" s="122"/>
      <c r="Q22" s="122" t="s">
        <v>234</v>
      </c>
      <c r="R22" s="122" t="s">
        <v>284</v>
      </c>
    </row>
    <row r="23" spans="1:18" ht="26.4">
      <c r="A23" s="122"/>
      <c r="B23" s="122"/>
      <c r="C23" s="122"/>
      <c r="D23" s="122"/>
      <c r="E23" s="122"/>
      <c r="F23" s="122" t="s">
        <v>285</v>
      </c>
      <c r="G23" s="122" t="s">
        <v>286</v>
      </c>
      <c r="H23" s="122" t="s">
        <v>287</v>
      </c>
      <c r="I23" s="122"/>
      <c r="J23" s="122"/>
      <c r="K23" s="122"/>
      <c r="L23" s="122"/>
      <c r="M23" s="122"/>
      <c r="N23" s="122"/>
      <c r="O23" s="122" t="s">
        <v>288</v>
      </c>
      <c r="P23" s="122"/>
      <c r="Q23" s="122" t="s">
        <v>173</v>
      </c>
      <c r="R23" s="122" t="s">
        <v>289</v>
      </c>
    </row>
    <row r="24" spans="1:18">
      <c r="A24" s="122"/>
      <c r="B24" s="122"/>
      <c r="C24" s="122"/>
      <c r="D24" s="122"/>
      <c r="E24" s="122"/>
      <c r="F24" s="122" t="s">
        <v>171</v>
      </c>
      <c r="G24" s="122" t="s">
        <v>290</v>
      </c>
      <c r="H24" s="122" t="s">
        <v>291</v>
      </c>
      <c r="I24" s="122"/>
      <c r="J24" s="122"/>
      <c r="K24" s="122"/>
      <c r="L24" s="122"/>
      <c r="M24" s="122"/>
      <c r="N24" s="122"/>
      <c r="O24" s="122" t="s">
        <v>292</v>
      </c>
      <c r="P24" s="122"/>
      <c r="Q24" s="122" t="s">
        <v>261</v>
      </c>
      <c r="R24" s="122" t="s">
        <v>166</v>
      </c>
    </row>
    <row r="25" spans="1:18">
      <c r="A25" s="122"/>
      <c r="B25" s="122"/>
      <c r="C25" s="122"/>
      <c r="D25" s="122"/>
      <c r="E25" s="122"/>
      <c r="F25" s="122" t="s">
        <v>293</v>
      </c>
      <c r="G25" s="122" t="s">
        <v>294</v>
      </c>
      <c r="H25" s="122" t="s">
        <v>295</v>
      </c>
      <c r="I25" s="122"/>
      <c r="J25" s="122"/>
      <c r="K25" s="122"/>
      <c r="L25" s="122"/>
      <c r="M25" s="122"/>
      <c r="N25" s="122"/>
      <c r="O25" s="122" t="s">
        <v>296</v>
      </c>
      <c r="P25" s="122"/>
      <c r="Q25" s="122" t="s">
        <v>267</v>
      </c>
      <c r="R25" s="122" t="s">
        <v>297</v>
      </c>
    </row>
    <row r="26" spans="1:18" ht="26.4">
      <c r="A26" s="122"/>
      <c r="B26" s="122"/>
      <c r="C26" s="122"/>
      <c r="D26" s="122"/>
      <c r="E26" s="122"/>
      <c r="F26" s="122" t="s">
        <v>298</v>
      </c>
      <c r="G26" s="122" t="s">
        <v>299</v>
      </c>
      <c r="H26" s="122" t="s">
        <v>300</v>
      </c>
      <c r="I26" s="122"/>
      <c r="J26" s="122"/>
      <c r="K26" s="122"/>
      <c r="L26" s="122"/>
      <c r="M26" s="122"/>
      <c r="N26" s="122"/>
      <c r="O26" s="122" t="s">
        <v>301</v>
      </c>
      <c r="P26" s="122"/>
      <c r="Q26" s="122" t="s">
        <v>245</v>
      </c>
      <c r="R26" s="122" t="s">
        <v>302</v>
      </c>
    </row>
    <row r="27" spans="1:18" ht="26.4">
      <c r="A27" s="122"/>
      <c r="B27" s="122"/>
      <c r="C27" s="122"/>
      <c r="D27" s="122"/>
      <c r="E27" s="122"/>
      <c r="F27" s="122" t="s">
        <v>303</v>
      </c>
      <c r="G27" s="122" t="s">
        <v>252</v>
      </c>
      <c r="H27" s="122" t="s">
        <v>304</v>
      </c>
      <c r="I27" s="122"/>
      <c r="J27" s="122"/>
      <c r="K27" s="122"/>
      <c r="L27" s="122"/>
      <c r="M27" s="122"/>
      <c r="N27" s="122"/>
      <c r="O27" s="122" t="s">
        <v>305</v>
      </c>
      <c r="P27" s="122"/>
      <c r="Q27" s="122" t="s">
        <v>260</v>
      </c>
      <c r="R27" s="122" t="s">
        <v>176</v>
      </c>
    </row>
    <row r="28" spans="1:18" ht="39.6">
      <c r="A28" s="122"/>
      <c r="B28" s="122"/>
      <c r="C28" s="122"/>
      <c r="D28" s="122"/>
      <c r="E28" s="122"/>
      <c r="F28" s="122" t="s">
        <v>306</v>
      </c>
      <c r="G28" s="122"/>
      <c r="H28" s="122" t="s">
        <v>307</v>
      </c>
      <c r="I28" s="122"/>
      <c r="J28" s="122"/>
      <c r="K28" s="122"/>
      <c r="L28" s="122"/>
      <c r="M28" s="122"/>
      <c r="N28" s="122"/>
      <c r="O28" s="122" t="s">
        <v>308</v>
      </c>
      <c r="P28" s="122"/>
      <c r="Q28" s="122" t="s">
        <v>250</v>
      </c>
      <c r="R28" s="122" t="s">
        <v>143</v>
      </c>
    </row>
    <row r="29" spans="1:18">
      <c r="A29" s="122"/>
      <c r="B29" s="122"/>
      <c r="C29" s="122"/>
      <c r="D29" s="122"/>
      <c r="E29" s="122"/>
      <c r="F29" s="122" t="s">
        <v>309</v>
      </c>
      <c r="G29" s="122"/>
      <c r="H29" s="122" t="s">
        <v>310</v>
      </c>
      <c r="I29" s="122"/>
      <c r="J29" s="122"/>
      <c r="K29" s="122"/>
      <c r="L29" s="122"/>
      <c r="M29" s="122"/>
      <c r="N29" s="122"/>
      <c r="O29" s="122" t="s">
        <v>311</v>
      </c>
      <c r="P29" s="122"/>
      <c r="Q29" s="122" t="s">
        <v>282</v>
      </c>
      <c r="R29" s="122" t="s">
        <v>312</v>
      </c>
    </row>
    <row r="30" spans="1:18">
      <c r="A30" s="122"/>
      <c r="B30" s="122"/>
      <c r="C30" s="122"/>
      <c r="D30" s="122"/>
      <c r="E30" s="122"/>
      <c r="F30" s="122" t="s">
        <v>313</v>
      </c>
      <c r="G30" s="122"/>
      <c r="H30" s="122" t="s">
        <v>314</v>
      </c>
      <c r="I30" s="122"/>
      <c r="J30" s="122"/>
      <c r="K30" s="122"/>
      <c r="L30" s="122"/>
      <c r="M30" s="122"/>
      <c r="N30" s="122"/>
      <c r="O30" s="122"/>
      <c r="P30" s="122"/>
      <c r="Q30" s="122" t="s">
        <v>278</v>
      </c>
      <c r="R30" s="122" t="s">
        <v>310</v>
      </c>
    </row>
    <row r="31" spans="1:18" ht="39.6">
      <c r="A31" s="122"/>
      <c r="B31" s="122"/>
      <c r="C31" s="122"/>
      <c r="D31" s="122"/>
      <c r="E31" s="122"/>
      <c r="F31" s="122" t="s">
        <v>315</v>
      </c>
      <c r="G31" s="122"/>
      <c r="H31" s="122" t="s">
        <v>316</v>
      </c>
      <c r="I31" s="122"/>
      <c r="J31" s="122"/>
      <c r="K31" s="122"/>
      <c r="L31" s="122"/>
      <c r="M31" s="122"/>
      <c r="N31" s="122"/>
      <c r="O31" s="122"/>
      <c r="P31" s="122"/>
      <c r="Q31" s="122" t="s">
        <v>307</v>
      </c>
      <c r="R31" s="122" t="s">
        <v>147</v>
      </c>
    </row>
    <row r="32" spans="1:18" ht="26.4">
      <c r="A32" s="122"/>
      <c r="B32" s="122"/>
      <c r="C32" s="122"/>
      <c r="D32" s="122"/>
      <c r="E32" s="122"/>
      <c r="F32" s="122" t="s">
        <v>317</v>
      </c>
      <c r="G32" s="122"/>
      <c r="H32" s="122" t="s">
        <v>318</v>
      </c>
      <c r="I32" s="122"/>
      <c r="J32" s="122"/>
      <c r="K32" s="122"/>
      <c r="L32" s="122"/>
      <c r="M32" s="122"/>
      <c r="N32" s="122"/>
      <c r="O32" s="122"/>
      <c r="P32" s="122"/>
      <c r="Q32" s="122" t="s">
        <v>287</v>
      </c>
      <c r="R32" s="122" t="s">
        <v>319</v>
      </c>
    </row>
    <row r="33" spans="1:18" ht="26.4">
      <c r="A33" s="122"/>
      <c r="B33" s="122"/>
      <c r="C33" s="122"/>
      <c r="D33" s="122"/>
      <c r="E33" s="122"/>
      <c r="F33" s="122" t="s">
        <v>320</v>
      </c>
      <c r="G33" s="122"/>
      <c r="H33" s="122" t="s">
        <v>321</v>
      </c>
      <c r="I33" s="122"/>
      <c r="J33" s="122"/>
      <c r="K33" s="122"/>
      <c r="L33" s="122"/>
      <c r="M33" s="122"/>
      <c r="N33" s="122"/>
      <c r="O33" s="122"/>
      <c r="P33" s="122"/>
      <c r="Q33" s="122" t="s">
        <v>233</v>
      </c>
      <c r="R33" s="122" t="s">
        <v>177</v>
      </c>
    </row>
    <row r="34" spans="1:18" ht="26.4">
      <c r="A34" s="122"/>
      <c r="B34" s="122"/>
      <c r="C34" s="122"/>
      <c r="D34" s="122"/>
      <c r="E34" s="122"/>
      <c r="F34" s="122" t="s">
        <v>322</v>
      </c>
      <c r="G34" s="122"/>
      <c r="H34" s="122" t="s">
        <v>323</v>
      </c>
      <c r="I34" s="122"/>
      <c r="J34" s="122"/>
      <c r="K34" s="122"/>
      <c r="L34" s="122"/>
      <c r="M34" s="122"/>
      <c r="N34" s="122"/>
      <c r="O34" s="122"/>
      <c r="P34" s="122"/>
      <c r="Q34" s="122" t="s">
        <v>246</v>
      </c>
      <c r="R34" s="122" t="s">
        <v>189</v>
      </c>
    </row>
    <row r="35" spans="1:18" ht="26.4">
      <c r="A35" s="122"/>
      <c r="B35" s="122"/>
      <c r="C35" s="122"/>
      <c r="D35" s="122"/>
      <c r="E35" s="122"/>
      <c r="F35" s="122" t="s">
        <v>324</v>
      </c>
      <c r="G35" s="122"/>
      <c r="H35" s="122" t="s">
        <v>325</v>
      </c>
      <c r="I35" s="122"/>
      <c r="J35" s="122"/>
      <c r="K35" s="122"/>
      <c r="L35" s="122"/>
      <c r="M35" s="122"/>
      <c r="N35" s="122"/>
      <c r="O35" s="122"/>
      <c r="P35" s="122"/>
      <c r="Q35" s="122" t="s">
        <v>310</v>
      </c>
      <c r="R35" s="122" t="s">
        <v>132</v>
      </c>
    </row>
    <row r="36" spans="1:18" ht="26.4">
      <c r="A36" s="122"/>
      <c r="B36" s="122"/>
      <c r="C36" s="122"/>
      <c r="D36" s="122"/>
      <c r="E36" s="122"/>
      <c r="F36" s="122"/>
      <c r="G36" s="122"/>
      <c r="H36" s="125" t="s">
        <v>326</v>
      </c>
      <c r="I36" s="122"/>
      <c r="J36" s="122"/>
      <c r="K36" s="122"/>
      <c r="L36" s="122"/>
      <c r="M36" s="122"/>
      <c r="N36" s="122"/>
      <c r="O36" s="122"/>
      <c r="P36" s="122"/>
      <c r="Q36" s="122" t="s">
        <v>255</v>
      </c>
      <c r="R36" s="122" t="s">
        <v>291</v>
      </c>
    </row>
    <row r="37" spans="1:18" ht="26.4">
      <c r="A37" s="122"/>
      <c r="B37" s="122"/>
      <c r="C37" s="122"/>
      <c r="D37" s="122"/>
      <c r="E37" s="122"/>
      <c r="F37" s="122"/>
      <c r="G37" s="122"/>
      <c r="H37" s="122" t="s">
        <v>327</v>
      </c>
      <c r="I37" s="122"/>
      <c r="J37" s="122"/>
      <c r="K37" s="122"/>
      <c r="L37" s="122"/>
      <c r="M37" s="122"/>
      <c r="N37" s="122"/>
      <c r="O37" s="122"/>
      <c r="P37" s="122"/>
      <c r="Q37" s="122" t="s">
        <v>266</v>
      </c>
      <c r="R37" s="122" t="s">
        <v>156</v>
      </c>
    </row>
    <row r="38" spans="1:18" ht="26.4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22" t="s">
        <v>290</v>
      </c>
      <c r="R38" s="122" t="s">
        <v>167</v>
      </c>
    </row>
    <row r="39" spans="1:18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22" t="s">
        <v>318</v>
      </c>
      <c r="R39" s="122" t="s">
        <v>200</v>
      </c>
    </row>
    <row r="40" spans="1:18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22" t="s">
        <v>295</v>
      </c>
      <c r="R40" s="122" t="s">
        <v>210</v>
      </c>
    </row>
    <row r="41" spans="1:18" ht="26.4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22" t="s">
        <v>300</v>
      </c>
      <c r="R41" s="122" t="s">
        <v>188</v>
      </c>
    </row>
    <row r="42" spans="1:18" ht="52.8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22" t="s">
        <v>291</v>
      </c>
      <c r="R42" s="122" t="s">
        <v>328</v>
      </c>
    </row>
    <row r="43" spans="1:18" ht="26.4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22" t="s">
        <v>294</v>
      </c>
      <c r="R43" s="122" t="s">
        <v>220</v>
      </c>
    </row>
    <row r="44" spans="1:18" ht="26.4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22" t="s">
        <v>272</v>
      </c>
      <c r="R44" s="122" t="s">
        <v>329</v>
      </c>
    </row>
    <row r="45" spans="1:18" ht="26.4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22" t="s">
        <v>277</v>
      </c>
      <c r="R45" s="122" t="s">
        <v>330</v>
      </c>
    </row>
    <row r="46" spans="1:18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22" t="s">
        <v>281</v>
      </c>
      <c r="R46" s="122" t="s">
        <v>331</v>
      </c>
    </row>
    <row r="47" spans="1:18" ht="52.8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22" t="s">
        <v>304</v>
      </c>
      <c r="R47" s="122" t="s">
        <v>96</v>
      </c>
    </row>
    <row r="48" spans="1:18" ht="26.4">
      <c r="Q48" s="122" t="s">
        <v>256</v>
      </c>
      <c r="R48" s="122" t="s">
        <v>199</v>
      </c>
    </row>
    <row r="49" spans="17:18" ht="26.4">
      <c r="Q49" s="122" t="s">
        <v>321</v>
      </c>
      <c r="R49" s="125" t="s">
        <v>141</v>
      </c>
    </row>
    <row r="50" spans="17:18" ht="66">
      <c r="Q50" s="122" t="s">
        <v>314</v>
      </c>
      <c r="R50" s="122" t="s">
        <v>332</v>
      </c>
    </row>
    <row r="51" spans="17:18">
      <c r="Q51" s="122" t="s">
        <v>299</v>
      </c>
      <c r="R51" s="122" t="s">
        <v>209</v>
      </c>
    </row>
    <row r="52" spans="17:18">
      <c r="Q52" s="122" t="s">
        <v>323</v>
      </c>
      <c r="R52" s="122" t="s">
        <v>227</v>
      </c>
    </row>
    <row r="53" spans="17:18">
      <c r="Q53" s="122" t="s">
        <v>217</v>
      </c>
      <c r="R53" s="122" t="s">
        <v>325</v>
      </c>
    </row>
    <row r="54" spans="17:18">
      <c r="Q54" s="122" t="s">
        <v>286</v>
      </c>
      <c r="R54" s="122" t="s">
        <v>219</v>
      </c>
    </row>
    <row r="55" spans="17:18" ht="26.4">
      <c r="Q55" s="122" t="s">
        <v>151</v>
      </c>
      <c r="R55" s="122" t="s">
        <v>201</v>
      </c>
    </row>
    <row r="56" spans="17:18" ht="26.4">
      <c r="Q56" s="125" t="s">
        <v>326</v>
      </c>
      <c r="R56" s="122" t="s">
        <v>211</v>
      </c>
    </row>
    <row r="57" spans="17:18" ht="39.6">
      <c r="Q57" s="122" t="s">
        <v>316</v>
      </c>
    </row>
    <row r="58" spans="17:18">
      <c r="Q58" s="122" t="s">
        <v>240</v>
      </c>
    </row>
    <row r="59" spans="17:18">
      <c r="Q59" s="122" t="s">
        <v>325</v>
      </c>
    </row>
    <row r="60" spans="17:18">
      <c r="Q60" s="122" t="s">
        <v>251</v>
      </c>
    </row>
    <row r="61" spans="17:18">
      <c r="Q61" s="122" t="s">
        <v>327</v>
      </c>
    </row>
    <row r="62" spans="17:18" ht="26.4">
      <c r="Q62" s="122" t="s">
        <v>239</v>
      </c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7"/>
  <sheetViews>
    <sheetView workbookViewId="0">
      <selection activeCell="A15" sqref="A15"/>
    </sheetView>
  </sheetViews>
  <sheetFormatPr defaultRowHeight="13.2"/>
  <cols>
    <col min="1" max="1" width="125.5546875" customWidth="1"/>
  </cols>
  <sheetData>
    <row r="3" spans="1:1" ht="39.6">
      <c r="A3" s="115" t="s">
        <v>83</v>
      </c>
    </row>
    <row r="4" spans="1:1">
      <c r="A4" s="115"/>
    </row>
    <row r="5" spans="1:1" ht="39.6">
      <c r="A5" s="114" t="s">
        <v>82</v>
      </c>
    </row>
    <row r="7" spans="1:1" ht="26.4">
      <c r="A7" s="114" t="s">
        <v>84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Tara Richardson - WWJWM</cp:lastModifiedBy>
  <cp:lastPrinted>2018-11-16T14:55:07Z</cp:lastPrinted>
  <dcterms:created xsi:type="dcterms:W3CDTF">2018-09-11T09:59:01Z</dcterms:created>
  <dcterms:modified xsi:type="dcterms:W3CDTF">2019-08-19T12:17:38Z</dcterms:modified>
</cp:coreProperties>
</file>